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96" yWindow="-96" windowWidth="23232" windowHeight="12432" tabRatio="600" firstSheet="0" activeTab="0" autoFilterDateGrouping="1"/>
  </bookViews>
  <sheets>
    <sheet name="Headcount_Cash_Planner" sheetId="1" state="visible" r:id="rId1"/>
  </sheets>
  <definedNames/>
  <calcPr calcId="191028" fullCalcOnLoad="1"/>
</workbook>
</file>

<file path=xl/styles.xml><?xml version="1.0" encoding="utf-8"?>
<styleSheet xmlns="http://schemas.openxmlformats.org/spreadsheetml/2006/main">
  <numFmts count="12">
    <numFmt numFmtId="164" formatCode="0.0%"/>
    <numFmt numFmtId="165" formatCode="#,##0.0,&quot;K&quot;"/>
    <numFmt numFmtId="166" formatCode="0.000%"/>
    <numFmt numFmtId="167" formatCode="#,##0.0"/>
    <numFmt numFmtId="168" formatCode="0.0"/>
    <numFmt numFmtId="169" formatCode="0.0\x"/>
    <numFmt numFmtId="170" formatCode="0.00\x"/>
    <numFmt numFmtId="171" formatCode="0.0\ \p\p"/>
    <numFmt numFmtId="172" formatCode="mm/dd/yyyy"/>
    <numFmt numFmtId="173" formatCode="\$#,##0.0"/>
    <numFmt numFmtId="174" formatCode="_(* #,##0_);_(* (#,##0);_(* &quot;-&quot;_);_(@_)"/>
    <numFmt numFmtId="175" formatCode="$#,##0;($#,##0);&quot;-&quot;;@"/>
  </numFmts>
  <fonts count="125">
    <font>
      <name val="Calibri"/>
      <family val="2"/>
      <color theme="1"/>
      <sz val="11"/>
      <scheme val="minor"/>
    </font>
    <font>
      <name val="Calibri"/>
      <b val="1"/>
      <color rgb="FFFFFFFF"/>
      <sz val="14"/>
    </font>
    <font>
      <name val="Calibri"/>
      <b val="1"/>
      <sz val="11"/>
    </font>
    <font>
      <name val="Calibri"/>
      <b val="1"/>
      <color rgb="FFFFFFFF"/>
      <sz val="12"/>
    </font>
    <font>
      <name val="Calibri"/>
      <b val="1"/>
      <color rgb="FFFFFFFF"/>
      <sz val="11"/>
    </font>
    <font>
      <name val="Calibri"/>
      <color rgb="FF006100"/>
      <sz val="11"/>
    </font>
    <font>
      <name val="Calibri"/>
      <b val="1"/>
      <sz val="10"/>
    </font>
    <font>
      <name val="Calibri"/>
      <b val="1"/>
      <color rgb="FFFFFFFF"/>
      <sz val="10"/>
    </font>
    <font>
      <name val="Calibri"/>
      <sz val="10"/>
    </font>
    <font>
      <name val="Calibri"/>
      <b val="1"/>
      <color rgb="FF006100"/>
      <sz val="11"/>
    </font>
    <font>
      <name val="Calibri"/>
      <b val="1"/>
      <color rgb="FF9C0006"/>
      <sz val="11"/>
    </font>
    <font>
      <name val="Calibri"/>
      <i val="1"/>
      <color rgb="FF595959"/>
      <sz val="9"/>
    </font>
    <font>
      <name val="Calibri"/>
      <b val="1"/>
      <color rgb="FF9C5700"/>
      <sz val="11"/>
    </font>
    <font>
      <name val="Calibri"/>
      <b val="1"/>
      <color rgb="FFFFFFFF"/>
      <sz val="13"/>
    </font>
    <font>
      <name val="Calibri"/>
      <i val="1"/>
      <color rgb="FF9C0006"/>
      <sz val="9"/>
    </font>
    <font>
      <name val="Calibri"/>
      <i val="1"/>
      <color rgb="FF9C5700"/>
      <sz val="9"/>
    </font>
    <font>
      <name val="Calibri"/>
      <i val="1"/>
      <sz val="10"/>
    </font>
    <font>
      <name val="Calibri"/>
      <color rgb="FF006100"/>
      <sz val="10"/>
    </font>
    <font>
      <name val="Calibri"/>
      <color rgb="FF9C0006"/>
      <sz val="10"/>
    </font>
    <font>
      <name val="Calibri"/>
      <family val="2"/>
      <color theme="3" tint="-0.249977111117893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b val="1"/>
      <color rgb="FFFFFFFF"/>
      <sz val="12"/>
      <scheme val="minor"/>
    </font>
    <font>
      <name val="Calibri"/>
      <family val="2"/>
      <b val="1"/>
      <color rgb="FFFFFFFF"/>
      <sz val="11"/>
      <scheme val="minor"/>
    </font>
    <font>
      <name val="Calibri"/>
      <family val="2"/>
      <b val="1"/>
      <color rgb="FF000000"/>
      <sz val="11"/>
      <scheme val="minor"/>
    </font>
    <font>
      <name val="Calibri"/>
      <family val="2"/>
      <b val="1"/>
      <color rgb="FFFFFFFF"/>
      <sz val="14"/>
      <scheme val="minor"/>
    </font>
    <font>
      <name val="Calibri"/>
      <family val="2"/>
      <i val="1"/>
      <color theme="1"/>
      <sz val="11"/>
      <scheme val="minor"/>
    </font>
    <font>
      <name val="Calibri"/>
      <family val="2"/>
      <i val="1"/>
      <color rgb="FFC00000"/>
      <sz val="11"/>
      <scheme val="minor"/>
    </font>
    <font>
      <name val="Calibri"/>
      <family val="2"/>
      <i val="1"/>
      <color rgb="FF666666"/>
      <sz val="11"/>
      <scheme val="minor"/>
    </font>
    <font>
      <name val="Calibri"/>
      <family val="2"/>
      <color theme="1"/>
      <sz val="10"/>
      <scheme val="minor"/>
    </font>
    <font>
      <name val="Calibri"/>
      <family val="2"/>
      <i val="1"/>
      <color theme="1"/>
      <sz val="10"/>
      <scheme val="minor"/>
    </font>
    <font>
      <name val="Bahnschrift Condensed"/>
      <family val="2"/>
      <color theme="1"/>
      <sz val="11"/>
    </font>
    <font>
      <name val="Bahnschrift Condensed"/>
      <family val="2"/>
      <b val="1"/>
      <sz val="11"/>
    </font>
    <font>
      <name val="Bahnschrift Condensed"/>
      <family val="2"/>
      <b val="1"/>
      <color rgb="FFFFFFFF"/>
      <sz val="12"/>
    </font>
    <font>
      <name val="Bahnschrift Condensed"/>
      <family val="2"/>
      <color rgb="FF0070C0"/>
      <sz val="11"/>
    </font>
    <font>
      <name val="Bahnschrift Condensed"/>
      <family val="2"/>
      <color rgb="FF000000"/>
      <sz val="11"/>
    </font>
    <font>
      <name val="Bahnschrift Condensed"/>
      <family val="2"/>
      <color rgb="FF006100"/>
      <sz val="11"/>
    </font>
    <font>
      <name val="Bahnschrift Condensed"/>
      <family val="2"/>
      <color rgb="FF9C0006"/>
      <sz val="11"/>
    </font>
    <font>
      <name val="Bahnschrift Condensed"/>
      <family val="2"/>
      <color rgb="FFFFFFFF"/>
      <sz val="11"/>
    </font>
    <font>
      <name val="Bahnschrift Condensed"/>
      <family val="2"/>
      <b val="1"/>
      <color rgb="FFFFFFFF"/>
      <sz val="16"/>
    </font>
    <font>
      <name val="Bahnschrift Condensed"/>
      <family val="2"/>
      <color theme="1"/>
      <sz val="16"/>
    </font>
    <font>
      <name val="Bahnschrift Condensed"/>
      <family val="2"/>
      <color theme="1"/>
      <sz val="12"/>
    </font>
    <font>
      <name val="Bahnschrift SemiBold Condensed"/>
      <family val="2"/>
      <color theme="1"/>
      <sz val="11"/>
    </font>
    <font>
      <name val="Bahnschrift SemiBold Condensed"/>
      <family val="2"/>
      <b val="1"/>
      <sz val="12"/>
    </font>
    <font>
      <name val="Bahnschrift SemiBold Condensed"/>
      <family val="2"/>
      <color theme="1"/>
      <sz val="12"/>
    </font>
    <font>
      <name val="Bahnschrift Condensed"/>
      <family val="2"/>
      <color theme="1"/>
      <sz val="14"/>
    </font>
    <font>
      <name val="Bahnschrift Condensed"/>
      <family val="2"/>
      <color rgb="FFFFFFFF"/>
      <sz val="14"/>
    </font>
    <font>
      <name val="Calibri"/>
      <family val="2"/>
      <color theme="10"/>
      <sz val="11"/>
      <u val="single"/>
      <scheme val="minor"/>
    </font>
    <font>
      <name val="Bahnschrift Condensed"/>
      <family val="2"/>
      <color rgb="FFFFFFFF"/>
      <sz val="18"/>
    </font>
    <font>
      <name val="Bahnschrift Condensed"/>
      <family val="2"/>
      <color theme="1"/>
      <sz val="18"/>
    </font>
    <font>
      <name val="Bahnschrift SemiCondensed"/>
      <family val="2"/>
      <b val="1"/>
      <color rgb="FFFFFFFF"/>
      <sz val="16"/>
    </font>
    <font>
      <name val="Bahnschrift SemiCondensed"/>
      <family val="2"/>
      <color theme="1"/>
      <sz val="16"/>
    </font>
    <font>
      <name val="Bahnschrift SemiCondensed"/>
      <family val="2"/>
      <b val="1"/>
      <color rgb="FFFFFFFF"/>
      <sz val="11"/>
    </font>
    <font>
      <name val="Bahnschrift SemiCondensed"/>
      <family val="2"/>
      <color theme="1"/>
      <sz val="11"/>
    </font>
    <font>
      <name val="Bahnschrift SemiCondensed"/>
      <family val="2"/>
      <color rgb="FFFFFFFF"/>
      <sz val="12"/>
    </font>
    <font>
      <name val="Bahnschrift SemiCondensed"/>
      <family val="2"/>
      <color theme="1"/>
      <sz val="12"/>
    </font>
    <font>
      <name val="Bahnschrift SemiCondensed"/>
      <family val="2"/>
      <sz val="10"/>
    </font>
    <font>
      <name val="Bahnschrift SemiCondensed"/>
      <family val="2"/>
      <b val="1"/>
      <color rgb="FFFFFFFF"/>
      <sz val="10"/>
    </font>
    <font>
      <name val="Bahnschrift SemiCondensed"/>
      <family val="2"/>
      <color rgb="FF006100"/>
      <sz val="11"/>
    </font>
    <font>
      <name val="Bahnschrift SemiCondensed"/>
      <family val="2"/>
      <color rgb="FF9C0006"/>
      <sz val="11"/>
    </font>
    <font>
      <name val="Bahnschrift SemiCondensed"/>
      <family val="2"/>
      <b val="1"/>
      <color rgb="FFFFFFFF"/>
      <sz val="12"/>
    </font>
    <font>
      <name val="Bahnschrift SemiCondensed"/>
      <family val="2"/>
      <sz val="12"/>
    </font>
    <font>
      <name val="Bahnschrift SemiCondensed"/>
      <family val="2"/>
      <b val="1"/>
      <sz val="10"/>
    </font>
    <font>
      <name val="Bahnschrift SemiCondensed"/>
      <family val="2"/>
      <color rgb="FF0070C0"/>
      <sz val="11"/>
    </font>
    <font>
      <name val="Bahnschrift SemiCondensed"/>
      <family val="2"/>
      <color rgb="FFFFFFFF"/>
      <sz val="11"/>
    </font>
    <font>
      <name val="Bahnschrift SemiBold"/>
      <family val="2"/>
      <b val="1"/>
      <color rgb="FFFFFFFF"/>
      <sz val="14"/>
    </font>
    <font>
      <name val="Bahnschrift SemiBold"/>
      <family val="2"/>
      <color theme="1"/>
      <sz val="11"/>
    </font>
    <font>
      <name val="Bahnschrift SemiBold"/>
      <family val="2"/>
      <b val="1"/>
      <color rgb="FFFFFFFF"/>
      <sz val="11"/>
    </font>
    <font>
      <name val="Bahnschrift SemiBold"/>
      <family val="2"/>
      <b val="1"/>
      <color rgb="FFFFFFFF"/>
      <sz val="10"/>
    </font>
    <font>
      <name val="Bahnschrift SemiBold"/>
      <family val="2"/>
      <b val="1"/>
      <color rgb="FF006100"/>
      <sz val="11"/>
    </font>
    <font>
      <name val="Bahnschrift SemiBold"/>
      <family val="2"/>
      <b val="1"/>
      <color rgb="FF9C0006"/>
      <sz val="11"/>
    </font>
    <font>
      <name val="Bahnschrift SemiBold"/>
      <family val="2"/>
      <b val="1"/>
      <sz val="10"/>
    </font>
    <font>
      <name val="Bahnschrift SemiBold"/>
      <family val="2"/>
      <b val="1"/>
      <color theme="1"/>
      <sz val="11"/>
    </font>
    <font>
      <name val="Bahnschrift SemiBold"/>
      <family val="2"/>
      <b val="1"/>
      <i val="1"/>
      <color rgb="FF595959"/>
      <sz val="9"/>
    </font>
    <font>
      <name val="Bahnschrift SemiBold"/>
      <family val="2"/>
      <b val="1"/>
      <color rgb="FF9C5700"/>
      <sz val="11"/>
    </font>
    <font>
      <name val="Bahnschrift SemiBold"/>
      <family val="2"/>
      <b val="1"/>
      <i val="1"/>
      <color rgb="FFFFFFFF"/>
      <sz val="12"/>
    </font>
    <font>
      <name val="Bahnschrift SemiBold"/>
      <family val="2"/>
      <b val="1"/>
      <color theme="1"/>
      <sz val="12"/>
    </font>
    <font>
      <name val="Barlow Condensed Medium"/>
      <color theme="1"/>
      <sz val="11"/>
    </font>
    <font>
      <name val="Barlow Condensed Medium"/>
      <b val="1"/>
      <color rgb="FFFFFFFF"/>
      <sz val="11"/>
    </font>
    <font>
      <name val="Barlow Condensed Medium"/>
      <b val="1"/>
      <color rgb="FFFFFFFF"/>
      <sz val="12"/>
    </font>
    <font>
      <name val="Barlow Condensed Medium"/>
      <sz val="11"/>
    </font>
    <font>
      <name val="Barlow Condensed Medium"/>
      <b val="1"/>
      <color theme="1"/>
      <sz val="11"/>
    </font>
    <font>
      <name val="Barlow Condensed Medium"/>
      <b val="1"/>
      <sz val="11"/>
    </font>
    <font>
      <name val="Barlow Condensed Medium"/>
      <i val="1"/>
      <color rgb="FF595959"/>
      <sz val="11"/>
    </font>
    <font>
      <name val="Barlow Condensed Medium"/>
      <i val="1"/>
      <color rgb="FF595959"/>
      <sz val="9"/>
    </font>
    <font>
      <name val="Barlow Condensed Medium"/>
      <b val="1"/>
      <color rgb="FFC00000"/>
      <sz val="11"/>
    </font>
    <font>
      <name val="Barlow Condensed Medium"/>
      <sz val="9"/>
    </font>
    <font>
      <name val="Barlow Condensed Medium"/>
      <b val="1"/>
      <color rgb="FFFFFFFF"/>
      <sz val="14"/>
    </font>
    <font>
      <name val="Barlow Condensed Medium"/>
      <color theme="1"/>
      <sz val="14"/>
    </font>
    <font>
      <name val="Bahnschrift Light SemiCondensed"/>
      <family val="2"/>
      <b val="1"/>
      <color rgb="FFFFFFFF"/>
      <sz val="11"/>
    </font>
    <font>
      <name val="Bahnschrift Light SemiCondensed"/>
      <family val="2"/>
      <color theme="1"/>
      <sz val="11"/>
    </font>
    <font>
      <name val="Bahnschrift Light SemiCondensed"/>
      <family val="2"/>
      <b val="1"/>
      <sz val="11"/>
    </font>
    <font>
      <name val="Bahnschrift Light SemiCondensed"/>
      <family val="2"/>
      <b val="1"/>
      <color rgb="FFFFFFFF"/>
      <sz val="12"/>
    </font>
    <font>
      <name val="Bahnschrift Light SemiCondensed"/>
      <family val="2"/>
      <color rgb="FF0070C0"/>
      <sz val="11"/>
    </font>
    <font>
      <name val="Bahnschrift Light SemiCondensed"/>
      <family val="2"/>
      <b val="1"/>
      <color theme="1"/>
      <sz val="11"/>
    </font>
    <font>
      <name val="Bahnschrift Light SemiCondensed"/>
      <family val="2"/>
      <b val="1"/>
      <color theme="1"/>
      <sz val="14"/>
    </font>
    <font>
      <name val="Bahnschrift Light SemiCondensed"/>
      <family val="2"/>
      <b val="1"/>
      <sz val="10"/>
    </font>
    <font>
      <name val="Bahnschrift Light SemiCondensed"/>
      <family val="2"/>
      <b val="1"/>
      <color theme="1"/>
      <sz val="10"/>
    </font>
    <font>
      <name val="Bahnschrift Light SemiCondensed"/>
      <family val="2"/>
      <b val="1"/>
      <sz val="12"/>
    </font>
    <font>
      <name val="Bahnschrift Light SemiCondensed"/>
      <family val="2"/>
      <color theme="1"/>
      <sz val="12"/>
    </font>
    <font>
      <name val="Bahnschrift SemiBold Condensed"/>
      <family val="2"/>
      <b val="1"/>
      <color rgb="FFFFFFFF"/>
      <sz val="14"/>
    </font>
    <font>
      <name val="Bahnschrift SemiBold Condensed"/>
      <family val="2"/>
      <b val="1"/>
      <color theme="1"/>
      <sz val="14"/>
    </font>
    <font>
      <name val="Bahnschrift Light SemiCondensed"/>
      <family val="2"/>
      <b val="1"/>
      <color rgb="FFFFFFFF"/>
      <sz val="16"/>
    </font>
    <font>
      <name val="Bahnschrift Light SemiCondensed"/>
      <family val="2"/>
      <color theme="1"/>
      <sz val="16"/>
    </font>
    <font>
      <name val="Bahnschrift Light SemiCondensed"/>
      <family val="2"/>
      <color rgb="FFFFFFFF"/>
      <sz val="12"/>
    </font>
    <font>
      <name val="Bahnschrift Light SemiCondensed"/>
      <family val="2"/>
      <b val="1"/>
      <color theme="1"/>
      <sz val="12"/>
    </font>
    <font>
      <name val="Microsoft JhengHei UI"/>
      <family val="2"/>
      <b val="1"/>
      <color rgb="FFFFFFFF"/>
      <sz val="14"/>
    </font>
    <font>
      <name val="Microsoft JhengHei UI"/>
      <family val="2"/>
      <color theme="1"/>
      <sz val="11"/>
    </font>
    <font>
      <name val="Microsoft JhengHei UI"/>
      <family val="2"/>
      <b val="1"/>
      <color rgb="FFFFFFFF"/>
      <sz val="11"/>
    </font>
    <font>
      <name val="Microsoft JhengHei UI"/>
      <family val="2"/>
      <b val="1"/>
      <color rgb="FFFFFFFF"/>
      <sz val="10"/>
    </font>
    <font>
      <name val="Microsoft JhengHei UI"/>
      <family val="2"/>
      <b val="1"/>
      <color rgb="FFFFFFFF"/>
      <sz val="12"/>
    </font>
    <font>
      <name val="Microsoft JhengHei UI"/>
      <family val="2"/>
      <sz val="10"/>
    </font>
    <font>
      <name val="Microsoft JhengHei UI"/>
      <family val="2"/>
      <b val="1"/>
      <color rgb="FF006100"/>
      <sz val="11"/>
    </font>
    <font>
      <name val="Microsoft JhengHei UI"/>
      <family val="2"/>
      <b val="1"/>
      <color theme="1"/>
      <sz val="11"/>
    </font>
    <font>
      <name val="Microsoft JhengHei UI"/>
      <family val="2"/>
      <b val="1"/>
      <color rgb="FF9C5700"/>
      <sz val="11"/>
    </font>
    <font>
      <name val="Microsoft JhengHei UI"/>
      <family val="2"/>
      <b val="1"/>
      <color rgb="FF9C0006"/>
      <sz val="11"/>
    </font>
    <font>
      <name val="Microsoft JhengHei UI"/>
      <family val="2"/>
      <b val="1"/>
      <sz val="11"/>
    </font>
    <font>
      <name val="Microsoft JhengHei UI"/>
      <family val="2"/>
      <b val="1"/>
      <sz val="10"/>
    </font>
    <font>
      <name val="Microsoft JhengHei UI"/>
      <family val="2"/>
      <i val="1"/>
      <color rgb="FF595959"/>
      <sz val="9"/>
    </font>
    <font>
      <name val="Microsoft JhengHei UI"/>
      <family val="2"/>
      <i val="1"/>
      <color rgb="FF999999"/>
      <sz val="11"/>
    </font>
    <font>
      <name val="Microsoft JhengHei UI"/>
      <family val="2"/>
      <color rgb="FF9C0006"/>
      <sz val="11"/>
    </font>
    <font>
      <name val="Microsoft JhengHei UI"/>
      <family val="2"/>
      <color rgb="FF006100"/>
      <sz val="11"/>
    </font>
    <font>
      <name val="Microsoft JhengHei UI"/>
      <family val="2"/>
      <color theme="1"/>
      <sz val="12"/>
    </font>
    <font>
      <name val="Microsoft JhengHei UI"/>
      <family val="2"/>
      <i val="1"/>
      <color rgb="FFFFFFFF"/>
      <sz val="11"/>
    </font>
    <font>
      <name val="Segoe UI"/>
      <b val="1"/>
      <color rgb="00000000"/>
      <sz val="10"/>
    </font>
    <font>
      <name val="Segoe UI"/>
      <color rgb="00000000"/>
      <sz val="10"/>
    </font>
  </fonts>
  <fills count="42">
    <fill>
      <patternFill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D9E1F2"/>
        <bgColor rgb="FFD9E1F2"/>
      </patternFill>
    </fill>
    <fill>
      <patternFill patternType="solid">
        <fgColor rgb="FFEBF3FB"/>
        <bgColor rgb="FFEBF3FB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2E4B7A"/>
        <bgColor rgb="FF2E4B7A"/>
      </patternFill>
    </fill>
    <fill>
      <patternFill patternType="solid">
        <fgColor rgb="FFF2F2F2"/>
        <bgColor rgb="FFF2F2F2"/>
      </patternFill>
    </fill>
    <fill>
      <patternFill patternType="solid">
        <fgColor rgb="FF2E4057"/>
        <bgColor rgb="FF2E4057"/>
      </patternFill>
    </fill>
    <fill>
      <patternFill patternType="solid">
        <fgColor rgb="FF92D050"/>
        <bgColor rgb="FF92D050"/>
      </patternFill>
    </fill>
    <fill>
      <patternFill patternType="solid">
        <fgColor rgb="FFFF0000"/>
        <bgColor rgb="FFFF0000"/>
      </patternFill>
    </fill>
    <fill>
      <patternFill patternType="solid">
        <fgColor rgb="FFFFD700"/>
        <bgColor rgb="FFFFD700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3" tint="0.3999755851924192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E8F4F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9E8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8B4513"/>
        <bgColor indexed="64"/>
      </patternFill>
    </fill>
    <fill>
      <patternFill patternType="solid">
        <fgColor theme="3" tint="-0.249977111117893"/>
        <bgColor rgb="FF1F38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"/>
        <bgColor rgb="FFEBF3FB"/>
      </patternFill>
    </fill>
    <fill>
      <patternFill patternType="solid">
        <fgColor theme="4" tint="0.7999816888943144"/>
        <bgColor indexed="64"/>
      </patternFill>
    </fill>
    <fill>
      <patternFill patternType="solid">
        <fgColor theme="3" tint="0.3999755851924192"/>
        <bgColor rgb="FF1F3864"/>
      </patternFill>
    </fill>
    <fill>
      <patternFill patternType="solid">
        <fgColor theme="3" tint="0.3999755851924192"/>
        <bgColor rgb="FF2E4B7A"/>
      </patternFill>
    </fill>
    <fill>
      <patternFill patternType="solid">
        <fgColor theme="3" tint="0.7999816888943144"/>
        <bgColor rgb="FFD9E1F2"/>
      </patternFill>
    </fill>
    <fill>
      <patternFill patternType="solid">
        <fgColor theme="3" tint="0.7999816888943144"/>
        <bgColor indexed="64"/>
      </patternFill>
    </fill>
    <fill>
      <patternFill patternType="solid">
        <fgColor theme="3" tint="-0.499984740745262"/>
        <bgColor rgb="FF1F3864"/>
      </patternFill>
    </fill>
    <fill>
      <patternFill patternType="solid">
        <fgColor rgb="FFFFFF00"/>
        <bgColor rgb="FFFFEB9C"/>
      </patternFill>
    </fill>
    <fill>
      <patternFill patternType="solid">
        <fgColor rgb="FFFF0000"/>
        <bgColor rgb="FFFFC7CE"/>
      </patternFill>
    </fill>
    <fill>
      <patternFill patternType="solid">
        <fgColor rgb="FFFF0000"/>
        <bgColor indexed="64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2">
    <xf numFmtId="0" fontId="0" fillId="0" borderId="18"/>
    <xf numFmtId="0" fontId="46" fillId="0" borderId="18"/>
  </cellStyleXfs>
  <cellXfs count="528">
    <xf numFmtId="0" fontId="0" fillId="0" borderId="0" pivotButton="0" quotePrefix="0" xfId="0"/>
    <xf numFmtId="0" fontId="0" fillId="4" borderId="1" pivotButton="0" quotePrefix="0" xfId="0"/>
    <xf numFmtId="0" fontId="0" fillId="5" borderId="1" pivotButton="0" quotePrefix="0" xfId="0"/>
    <xf numFmtId="164" fontId="0" fillId="0" borderId="0" pivotButton="0" quotePrefix="0" xfId="0"/>
    <xf numFmtId="3" fontId="0" fillId="0" borderId="0" pivotButton="0" quotePrefix="0" xfId="0"/>
    <xf numFmtId="0" fontId="4" fillId="2" borderId="10" applyAlignment="1" pivotButton="0" quotePrefix="0" xfId="0">
      <alignment horizontal="center"/>
    </xf>
    <xf numFmtId="0" fontId="4" fillId="2" borderId="11" applyAlignment="1" pivotButton="0" quotePrefix="0" xfId="0">
      <alignment horizontal="center"/>
    </xf>
    <xf numFmtId="0" fontId="4" fillId="2" borderId="12" applyAlignment="1" pivotButton="0" quotePrefix="0" xfId="0">
      <alignment horizontal="center"/>
    </xf>
    <xf numFmtId="165" fontId="2" fillId="3" borderId="16" pivotButton="0" quotePrefix="0" xfId="0"/>
    <xf numFmtId="165" fontId="2" fillId="3" borderId="17" pivotButton="0" quotePrefix="0" xfId="0"/>
    <xf numFmtId="0" fontId="2" fillId="3" borderId="15" pivotButton="0" quotePrefix="0" xfId="0"/>
    <xf numFmtId="0" fontId="0" fillId="4" borderId="13" applyAlignment="1" pivotButton="0" quotePrefix="0" xfId="0">
      <alignment horizontal="left"/>
    </xf>
    <xf numFmtId="165" fontId="0" fillId="4" borderId="1" pivotButton="0" quotePrefix="0" xfId="0"/>
    <xf numFmtId="165" fontId="0" fillId="4" borderId="14" pivotButton="0" quotePrefix="0" xfId="0"/>
    <xf numFmtId="0" fontId="0" fillId="5" borderId="13" applyAlignment="1" pivotButton="0" quotePrefix="0" xfId="0">
      <alignment horizontal="left"/>
    </xf>
    <xf numFmtId="165" fontId="0" fillId="5" borderId="1" pivotButton="0" quotePrefix="0" xfId="0"/>
    <xf numFmtId="165" fontId="0" fillId="5" borderId="14" pivotButton="0" quotePrefix="0" xfId="0"/>
    <xf numFmtId="0" fontId="10" fillId="8" borderId="13" applyAlignment="1" pivotButton="0" quotePrefix="0" xfId="0">
      <alignment horizontal="left"/>
    </xf>
    <xf numFmtId="165" fontId="10" fillId="8" borderId="1" pivotButton="0" quotePrefix="0" xfId="0"/>
    <xf numFmtId="165" fontId="10" fillId="8" borderId="14" pivotButton="0" quotePrefix="0" xfId="0"/>
    <xf numFmtId="0" fontId="0" fillId="4" borderId="13" pivotButton="0" quotePrefix="0" xfId="0"/>
    <xf numFmtId="0" fontId="0" fillId="5" borderId="13" pivotButton="0" quotePrefix="0" xfId="0"/>
    <xf numFmtId="165" fontId="5" fillId="7" borderId="1" pivotButton="0" quotePrefix="0" xfId="0"/>
    <xf numFmtId="165" fontId="5" fillId="7" borderId="14" pivotButton="0" quotePrefix="0" xfId="0"/>
    <xf numFmtId="0" fontId="12" fillId="9" borderId="1" applyAlignment="1" pivotButton="0" quotePrefix="0" xfId="0">
      <alignment horizontal="center"/>
    </xf>
    <xf numFmtId="164" fontId="0" fillId="4" borderId="14" pivotButton="0" quotePrefix="0" xfId="0"/>
    <xf numFmtId="0" fontId="10" fillId="8" borderId="1" applyAlignment="1" pivotButton="0" quotePrefix="0" xfId="0">
      <alignment horizontal="center"/>
    </xf>
    <xf numFmtId="164" fontId="0" fillId="5" borderId="14" pivotButton="0" quotePrefix="0" xfId="0"/>
    <xf numFmtId="0" fontId="9" fillId="7" borderId="1" applyAlignment="1" pivotButton="0" quotePrefix="0" xfId="0">
      <alignment horizontal="center"/>
    </xf>
    <xf numFmtId="0" fontId="10" fillId="8" borderId="15" pivotButton="0" quotePrefix="0" xfId="0"/>
    <xf numFmtId="165" fontId="10" fillId="8" borderId="16" pivotButton="0" quotePrefix="0" xfId="0"/>
    <xf numFmtId="0" fontId="10" fillId="8" borderId="16" pivotButton="0" quotePrefix="0" xfId="0"/>
    <xf numFmtId="0" fontId="10" fillId="8" borderId="17" pivotButton="0" quotePrefix="0" xfId="0"/>
    <xf numFmtId="0" fontId="0" fillId="7" borderId="13" pivotButton="0" quotePrefix="0" xfId="0"/>
    <xf numFmtId="165" fontId="0" fillId="7" borderId="1" pivotButton="0" quotePrefix="0" xfId="0"/>
    <xf numFmtId="165" fontId="9" fillId="7" borderId="1" pivotButton="0" quotePrefix="0" xfId="0"/>
    <xf numFmtId="0" fontId="0" fillId="7" borderId="14" pivotButton="0" quotePrefix="0" xfId="0"/>
    <xf numFmtId="0" fontId="0" fillId="9" borderId="15" pivotButton="0" quotePrefix="0" xfId="0"/>
    <xf numFmtId="165" fontId="0" fillId="9" borderId="16" pivotButton="0" quotePrefix="0" xfId="0"/>
    <xf numFmtId="0" fontId="10" fillId="9" borderId="17" pivotButton="0" quotePrefix="0" xfId="0"/>
    <xf numFmtId="0" fontId="7" fillId="2" borderId="20" applyAlignment="1" pivotButton="0" quotePrefix="0" xfId="0">
      <alignment horizontal="center"/>
    </xf>
    <xf numFmtId="0" fontId="7" fillId="2" borderId="21" applyAlignment="1" pivotButton="0" quotePrefix="0" xfId="0">
      <alignment horizontal="center"/>
    </xf>
    <xf numFmtId="0" fontId="7" fillId="2" borderId="22" applyAlignment="1" pivotButton="0" quotePrefix="0" xfId="0">
      <alignment horizontal="center"/>
    </xf>
    <xf numFmtId="0" fontId="8" fillId="4" borderId="13" applyAlignment="1" pivotButton="0" quotePrefix="0" xfId="0">
      <alignment horizontal="left"/>
    </xf>
    <xf numFmtId="4" fontId="8" fillId="4" borderId="1" applyAlignment="1" pivotButton="0" quotePrefix="0" xfId="0">
      <alignment horizontal="right"/>
    </xf>
    <xf numFmtId="0" fontId="8" fillId="4" borderId="1" applyAlignment="1" pivotButton="0" quotePrefix="0" xfId="0">
      <alignment horizontal="left"/>
    </xf>
    <xf numFmtId="0" fontId="6" fillId="4" borderId="14" applyAlignment="1" pivotButton="0" quotePrefix="0" xfId="0">
      <alignment horizontal="center"/>
    </xf>
    <xf numFmtId="0" fontId="8" fillId="5" borderId="13" applyAlignment="1" pivotButton="0" quotePrefix="0" xfId="0">
      <alignment horizontal="left"/>
    </xf>
    <xf numFmtId="4" fontId="8" fillId="5" borderId="1" applyAlignment="1" pivotButton="0" quotePrefix="0" xfId="0">
      <alignment horizontal="right"/>
    </xf>
    <xf numFmtId="0" fontId="8" fillId="5" borderId="1" applyAlignment="1" pivotButton="0" quotePrefix="0" xfId="0">
      <alignment horizontal="left"/>
    </xf>
    <xf numFmtId="0" fontId="6" fillId="5" borderId="14" applyAlignment="1" pivotButton="0" quotePrefix="0" xfId="0">
      <alignment horizontal="center"/>
    </xf>
    <xf numFmtId="166" fontId="8" fillId="5" borderId="1" applyAlignment="1" pivotButton="0" quotePrefix="0" xfId="0">
      <alignment horizontal="right"/>
    </xf>
    <xf numFmtId="0" fontId="8" fillId="4" borderId="15" applyAlignment="1" pivotButton="0" quotePrefix="0" xfId="0">
      <alignment horizontal="left"/>
    </xf>
    <xf numFmtId="166" fontId="8" fillId="4" borderId="16" applyAlignment="1" pivotButton="0" quotePrefix="0" xfId="0">
      <alignment horizontal="right"/>
    </xf>
    <xf numFmtId="0" fontId="8" fillId="4" borderId="16" applyAlignment="1" pivotButton="0" quotePrefix="0" xfId="0">
      <alignment horizontal="left"/>
    </xf>
    <xf numFmtId="0" fontId="6" fillId="4" borderId="17" applyAlignment="1" pivotButton="0" quotePrefix="0" xfId="0">
      <alignment horizontal="center"/>
    </xf>
    <xf numFmtId="0" fontId="9" fillId="7" borderId="0" pivotButton="0" quotePrefix="0" xfId="0"/>
    <xf numFmtId="0" fontId="10" fillId="8" borderId="0" pivotButton="0" quotePrefix="0" xfId="0"/>
    <xf numFmtId="0" fontId="0" fillId="0" borderId="0" pivotButton="0" quotePrefix="0" xfId="0"/>
    <xf numFmtId="0" fontId="6" fillId="3" borderId="0" pivotButton="0" quotePrefix="0" xfId="0"/>
    <xf numFmtId="0" fontId="0" fillId="16" borderId="0" pivotButton="0" quotePrefix="0" xfId="0"/>
    <xf numFmtId="0" fontId="0" fillId="0" borderId="0" pivotButton="0" quotePrefix="0" xfId="0"/>
    <xf numFmtId="0" fontId="0" fillId="0" borderId="24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0" borderId="24" applyAlignment="1" pivotButton="0" quotePrefix="0" xfId="0">
      <alignment horizontal="center"/>
    </xf>
    <xf numFmtId="0" fontId="0" fillId="16" borderId="24" pivotButton="0" quotePrefix="0" xfId="0"/>
    <xf numFmtId="0" fontId="20" fillId="16" borderId="0" pivotButton="0" quotePrefix="0" xfId="0"/>
    <xf numFmtId="0" fontId="20" fillId="0" borderId="0" pivotButton="0" quotePrefix="0" xfId="0"/>
    <xf numFmtId="0" fontId="21" fillId="19" borderId="0" pivotButton="0" quotePrefix="0" xfId="0"/>
    <xf numFmtId="0" fontId="22" fillId="18" borderId="0" pivotButton="0" quotePrefix="0" xfId="0"/>
    <xf numFmtId="0" fontId="23" fillId="20" borderId="0" pivotButton="0" quotePrefix="0" xfId="0"/>
    <xf numFmtId="0" fontId="0" fillId="0" borderId="18" pivotButton="0" quotePrefix="0" xfId="0"/>
    <xf numFmtId="0" fontId="20" fillId="21" borderId="0" pivotButton="0" quotePrefix="0" xfId="0"/>
    <xf numFmtId="0" fontId="20" fillId="0" borderId="36" pivotButton="0" quotePrefix="0" xfId="0"/>
    <xf numFmtId="0" fontId="20" fillId="23" borderId="0" pivotButton="0" quotePrefix="0" xfId="0"/>
    <xf numFmtId="167" fontId="0" fillId="0" borderId="0" pivotButton="0" quotePrefix="0" xfId="0"/>
    <xf numFmtId="167" fontId="20" fillId="0" borderId="0" pivotButton="0" quotePrefix="0" xfId="0"/>
    <xf numFmtId="167" fontId="0" fillId="0" borderId="18" pivotButton="0" quotePrefix="0" xfId="0"/>
    <xf numFmtId="167" fontId="20" fillId="0" borderId="36" pivotButton="0" quotePrefix="0" xfId="0"/>
    <xf numFmtId="16" fontId="20" fillId="21" borderId="0" pivotButton="0" quotePrefix="0" xfId="0"/>
    <xf numFmtId="168" fontId="0" fillId="0" borderId="0" pivotButton="0" quotePrefix="0" xfId="0"/>
    <xf numFmtId="0" fontId="20" fillId="24" borderId="0" pivotButton="0" quotePrefix="0" xfId="0"/>
    <xf numFmtId="169" fontId="0" fillId="0" borderId="0" pivotButton="0" quotePrefix="0" xfId="0"/>
    <xf numFmtId="170" fontId="0" fillId="0" borderId="0" pivotButton="0" quotePrefix="0" xfId="0"/>
    <xf numFmtId="0" fontId="22" fillId="19" borderId="0" pivotButton="0" quotePrefix="0" xfId="0"/>
    <xf numFmtId="0" fontId="20" fillId="24" borderId="24" pivotButton="0" quotePrefix="0" xfId="0"/>
    <xf numFmtId="0" fontId="0" fillId="0" borderId="24" pivotButton="0" quotePrefix="0" xfId="0"/>
    <xf numFmtId="167" fontId="0" fillId="0" borderId="24" pivotButton="0" quotePrefix="0" xfId="0"/>
    <xf numFmtId="164" fontId="0" fillId="0" borderId="24" pivotButton="0" quotePrefix="0" xfId="0"/>
    <xf numFmtId="171" fontId="0" fillId="0" borderId="24" pivotButton="0" quotePrefix="0" xfId="0"/>
    <xf numFmtId="0" fontId="20" fillId="20" borderId="0" pivotButton="0" quotePrefix="0" xfId="0"/>
    <xf numFmtId="0" fontId="26" fillId="0" borderId="0" pivotButton="0" quotePrefix="0" xfId="0"/>
    <xf numFmtId="0" fontId="0" fillId="26" borderId="0" pivotButton="0" quotePrefix="0" xfId="0"/>
    <xf numFmtId="0" fontId="27" fillId="0" borderId="0" pivotButton="0" quotePrefix="0" xfId="0"/>
    <xf numFmtId="167" fontId="0" fillId="25" borderId="0" pivotButton="0" quotePrefix="0" xfId="0"/>
    <xf numFmtId="0" fontId="20" fillId="28" borderId="0" pivotButton="0" quotePrefix="0" xfId="0"/>
    <xf numFmtId="0" fontId="28" fillId="0" borderId="0" pivotButton="0" quotePrefix="0" xfId="0"/>
    <xf numFmtId="0" fontId="29" fillId="0" borderId="0" pivotButton="0" quotePrefix="0" xfId="0"/>
    <xf numFmtId="167" fontId="0" fillId="26" borderId="0" pivotButton="0" quotePrefix="0" xfId="0"/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0" fillId="0" borderId="9" pivotButton="0" quotePrefix="0" xfId="0"/>
    <xf numFmtId="0" fontId="0" fillId="0" borderId="19" pivotButton="0" quotePrefix="0" xfId="0"/>
    <xf numFmtId="0" fontId="24" fillId="19" borderId="18" pivotButton="0" quotePrefix="0" xfId="0"/>
    <xf numFmtId="0" fontId="24" fillId="19" borderId="0" pivotButton="0" quotePrefix="0" xfId="0"/>
    <xf numFmtId="0" fontId="24" fillId="18" borderId="18" pivotButton="0" quotePrefix="0" xfId="0"/>
    <xf numFmtId="0" fontId="22" fillId="22" borderId="0" pivotButton="0" quotePrefix="0" xfId="0"/>
    <xf numFmtId="167" fontId="22" fillId="22" borderId="0" pivotButton="0" quotePrefix="0" xfId="0"/>
    <xf numFmtId="0" fontId="22" fillId="19" borderId="0" pivotButton="0" quotePrefix="0" xfId="0"/>
    <xf numFmtId="167" fontId="22" fillId="19" borderId="0" pivotButton="0" quotePrefix="0" xfId="0"/>
    <xf numFmtId="0" fontId="15" fillId="6" borderId="13" applyAlignment="1" pivotButton="0" quotePrefix="0" xfId="0">
      <alignment horizontal="left"/>
    </xf>
    <xf numFmtId="0" fontId="13" fillId="2" borderId="0" applyAlignment="1" pivotButton="0" quotePrefix="0" xfId="0">
      <alignment horizontal="center"/>
    </xf>
    <xf numFmtId="0" fontId="14" fillId="6" borderId="0" applyAlignment="1" pivotButton="0" quotePrefix="0" xfId="0">
      <alignment horizontal="left"/>
    </xf>
    <xf numFmtId="0" fontId="3" fillId="2" borderId="0" applyAlignment="1" pivotButton="0" quotePrefix="0" xfId="0">
      <alignment horizontal="left"/>
    </xf>
    <xf numFmtId="0" fontId="7" fillId="2" borderId="0" applyAlignment="1" pivotButton="0" quotePrefix="0" xfId="0">
      <alignment horizontal="left"/>
    </xf>
    <xf numFmtId="0" fontId="11" fillId="11" borderId="0" applyAlignment="1" pivotButton="0" quotePrefix="0" xfId="0">
      <alignment horizontal="left"/>
    </xf>
    <xf numFmtId="0" fontId="20" fillId="21" borderId="18" pivotButton="0" quotePrefix="0" xfId="0"/>
    <xf numFmtId="0" fontId="0" fillId="0" borderId="18" pivotButton="0" quotePrefix="0" xfId="0"/>
    <xf numFmtId="0" fontId="20" fillId="21" borderId="0" pivotButton="0" quotePrefix="0" xfId="0"/>
    <xf numFmtId="0" fontId="21" fillId="18" borderId="23" applyAlignment="1" pivotButton="0" quotePrefix="0" xfId="0">
      <alignment horizontal="center"/>
    </xf>
    <xf numFmtId="0" fontId="19" fillId="17" borderId="23" applyAlignment="1" pivotButton="0" quotePrefix="0" xfId="0">
      <alignment horizontal="center"/>
    </xf>
    <xf numFmtId="0" fontId="16" fillId="3" borderId="0" applyAlignment="1" pivotButton="0" quotePrefix="0" xfId="0">
      <alignment horizontal="center"/>
    </xf>
    <xf numFmtId="0" fontId="18" fillId="8" borderId="0" pivotButton="0" quotePrefix="0" xfId="0"/>
    <xf numFmtId="0" fontId="6" fillId="3" borderId="0" pivotButton="0" quotePrefix="0" xfId="0"/>
    <xf numFmtId="0" fontId="17" fillId="7" borderId="0" pivotButton="0" quotePrefix="0" xfId="0"/>
    <xf numFmtId="0" fontId="22" fillId="18" borderId="0" pivotButton="0" quotePrefix="0" xfId="0"/>
    <xf numFmtId="0" fontId="22" fillId="29" borderId="0" pivotButton="0" quotePrefix="0" xfId="0"/>
    <xf numFmtId="0" fontId="25" fillId="25" borderId="0" pivotButton="0" quotePrefix="0" xfId="0"/>
    <xf numFmtId="0" fontId="20" fillId="20" borderId="0" pivotButton="0" quotePrefix="0" xfId="0"/>
    <xf numFmtId="0" fontId="20" fillId="27" borderId="0" pivotButton="0" quotePrefix="0" xfId="0"/>
    <xf numFmtId="0" fontId="30" fillId="0" borderId="0" pivotButton="0" quotePrefix="0" xfId="0"/>
    <xf numFmtId="0" fontId="33" fillId="6" borderId="1" applyAlignment="1" pivotButton="0" quotePrefix="0" xfId="0">
      <alignment horizontal="center"/>
    </xf>
    <xf numFmtId="0" fontId="33" fillId="0" borderId="1" applyAlignment="1" pivotButton="0" quotePrefix="0" xfId="0">
      <alignment horizontal="center"/>
    </xf>
    <xf numFmtId="0" fontId="34" fillId="5" borderId="1" applyAlignment="1" pivotButton="0" quotePrefix="0" xfId="0">
      <alignment horizontal="center"/>
    </xf>
    <xf numFmtId="0" fontId="34" fillId="0" borderId="1" applyAlignment="1" pivotButton="0" quotePrefix="0" xfId="0">
      <alignment horizontal="center"/>
    </xf>
    <xf numFmtId="0" fontId="35" fillId="7" borderId="1" applyAlignment="1" pivotButton="0" quotePrefix="0" xfId="0">
      <alignment horizontal="center"/>
    </xf>
    <xf numFmtId="0" fontId="35" fillId="0" borderId="1" applyAlignment="1" pivotButton="0" quotePrefix="0" xfId="0">
      <alignment horizontal="center"/>
    </xf>
    <xf numFmtId="0" fontId="36" fillId="8" borderId="1" applyAlignment="1" pivotButton="0" quotePrefix="0" xfId="0">
      <alignment horizontal="center"/>
    </xf>
    <xf numFmtId="0" fontId="36" fillId="0" borderId="1" applyAlignment="1" pivotButton="0" quotePrefix="0" xfId="0">
      <alignment horizontal="center"/>
    </xf>
    <xf numFmtId="0" fontId="37" fillId="2" borderId="1" applyAlignment="1" pivotButton="0" quotePrefix="0" xfId="0">
      <alignment horizontal="center"/>
    </xf>
    <xf numFmtId="0" fontId="37" fillId="0" borderId="1" applyAlignment="1" pivotButton="0" quotePrefix="0" xfId="0">
      <alignment horizontal="center"/>
    </xf>
    <xf numFmtId="0" fontId="34" fillId="4" borderId="1" applyAlignment="1" pivotButton="0" quotePrefix="0" xfId="0">
      <alignment horizontal="center"/>
    </xf>
    <xf numFmtId="0" fontId="34" fillId="3" borderId="1" applyAlignment="1" pivotButton="0" quotePrefix="0" xfId="0">
      <alignment horizontal="center"/>
    </xf>
    <xf numFmtId="0" fontId="39" fillId="0" borderId="0" pivotButton="0" quotePrefix="0" xfId="0"/>
    <xf numFmtId="0" fontId="38" fillId="2" borderId="0" applyAlignment="1" pivotButton="0" quotePrefix="0" xfId="0">
      <alignment horizontal="center" vertical="center"/>
    </xf>
    <xf numFmtId="0" fontId="39" fillId="0" borderId="0" applyAlignment="1" pivotButton="0" quotePrefix="0" xfId="0">
      <alignment vertical="center"/>
    </xf>
    <xf numFmtId="0" fontId="41" fillId="0" borderId="0" pivotButton="0" quotePrefix="0" xfId="0"/>
    <xf numFmtId="0" fontId="43" fillId="0" borderId="0" pivotButton="0" quotePrefix="0" xfId="0"/>
    <xf numFmtId="0" fontId="44" fillId="0" borderId="0" pivotButton="0" quotePrefix="0" xfId="0"/>
    <xf numFmtId="0" fontId="30" fillId="5" borderId="18" applyAlignment="1" pivotButton="0" quotePrefix="0" xfId="0">
      <alignment horizontal="left" indent="1"/>
    </xf>
    <xf numFmtId="0" fontId="30" fillId="5" borderId="18" applyAlignment="1" pivotButton="0" quotePrefix="0" xfId="0">
      <alignment horizontal="center"/>
    </xf>
    <xf numFmtId="0" fontId="31" fillId="5" borderId="18" pivotButton="0" quotePrefix="0" xfId="0"/>
    <xf numFmtId="0" fontId="30" fillId="0" borderId="18" pivotButton="0" quotePrefix="0" xfId="0"/>
    <xf numFmtId="0" fontId="30" fillId="4" borderId="37" applyAlignment="1" pivotButton="0" quotePrefix="0" xfId="0">
      <alignment horizontal="center"/>
    </xf>
    <xf numFmtId="0" fontId="31" fillId="4" borderId="37" pivotButton="0" quotePrefix="0" xfId="0"/>
    <xf numFmtId="0" fontId="30" fillId="4" borderId="37" applyAlignment="1" pivotButton="0" quotePrefix="0" xfId="0">
      <alignment horizontal="left" indent="1"/>
    </xf>
    <xf numFmtId="0" fontId="47" fillId="30" borderId="0" applyAlignment="1" pivotButton="0" quotePrefix="0" xfId="0">
      <alignment horizontal="center"/>
    </xf>
    <xf numFmtId="0" fontId="48" fillId="31" borderId="0" pivotButton="0" quotePrefix="0" xfId="0"/>
    <xf numFmtId="0" fontId="30" fillId="0" borderId="18" applyAlignment="1" pivotButton="0" quotePrefix="0" xfId="0">
      <alignment horizontal="left" indent="1"/>
    </xf>
    <xf numFmtId="0" fontId="42" fillId="3" borderId="37" applyAlignment="1" pivotButton="0" quotePrefix="0" xfId="0">
      <alignment horizontal="left" indent="1"/>
    </xf>
    <xf numFmtId="3" fontId="43" fillId="32" borderId="38" applyAlignment="1" pivotButton="0" quotePrefix="0" xfId="0">
      <alignment horizontal="left" indent="4"/>
    </xf>
    <xf numFmtId="0" fontId="43" fillId="33" borderId="37" applyAlignment="1" pivotButton="0" quotePrefix="0" xfId="0">
      <alignment horizontal="left" indent="4"/>
    </xf>
    <xf numFmtId="0" fontId="41" fillId="0" borderId="18" pivotButton="0" quotePrefix="0" xfId="0"/>
    <xf numFmtId="0" fontId="42" fillId="3" borderId="28" applyAlignment="1" pivotButton="0" quotePrefix="0" xfId="0">
      <alignment horizontal="left" indent="1"/>
    </xf>
    <xf numFmtId="3" fontId="43" fillId="32" borderId="27" applyAlignment="1" pivotButton="0" quotePrefix="0" xfId="0">
      <alignment horizontal="left" indent="4"/>
    </xf>
    <xf numFmtId="0" fontId="43" fillId="33" borderId="28" applyAlignment="1" pivotButton="0" quotePrefix="0" xfId="0">
      <alignment horizontal="left" indent="4"/>
    </xf>
    <xf numFmtId="0" fontId="30" fillId="0" borderId="28" applyAlignment="1" pivotButton="0" quotePrefix="0" xfId="0">
      <alignment horizontal="left" indent="1"/>
    </xf>
    <xf numFmtId="0" fontId="30" fillId="0" borderId="27" applyAlignment="1" pivotButton="0" quotePrefix="0" xfId="0">
      <alignment horizontal="left" indent="2"/>
    </xf>
    <xf numFmtId="0" fontId="41" fillId="0" borderId="28" pivotButton="0" quotePrefix="0" xfId="0"/>
    <xf numFmtId="0" fontId="43" fillId="0" borderId="18" pivotButton="0" quotePrefix="0" xfId="0"/>
    <xf numFmtId="0" fontId="31" fillId="4" borderId="1" applyAlignment="1" pivotButton="0" quotePrefix="0" xfId="0">
      <alignment horizontal="left" indent="1"/>
    </xf>
    <xf numFmtId="0" fontId="31" fillId="5" borderId="1" applyAlignment="1" pivotButton="0" quotePrefix="0" xfId="0">
      <alignment horizontal="left" indent="1"/>
    </xf>
    <xf numFmtId="0" fontId="30" fillId="4" borderId="1" applyAlignment="1" pivotButton="0" quotePrefix="0" xfId="0">
      <alignment horizontal="left" indent="1"/>
    </xf>
    <xf numFmtId="0" fontId="30" fillId="5" borderId="1" applyAlignment="1" pivotButton="0" quotePrefix="0" xfId="0">
      <alignment horizontal="left" indent="1"/>
    </xf>
    <xf numFmtId="0" fontId="44" fillId="0" borderId="0" applyAlignment="1" pivotButton="0" quotePrefix="0" xfId="0">
      <alignment vertical="center"/>
    </xf>
    <xf numFmtId="0" fontId="31" fillId="4" borderId="40" applyAlignment="1" pivotButton="0" quotePrefix="0" xfId="0">
      <alignment horizontal="left" indent="1"/>
    </xf>
    <xf numFmtId="0" fontId="30" fillId="4" borderId="40" applyAlignment="1" pivotButton="0" quotePrefix="0" xfId="0">
      <alignment horizontal="left" indent="1"/>
    </xf>
    <xf numFmtId="0" fontId="33" fillId="6" borderId="40" applyAlignment="1" pivotButton="0" quotePrefix="0" xfId="0">
      <alignment horizontal="center"/>
    </xf>
    <xf numFmtId="0" fontId="33" fillId="0" borderId="40" applyAlignment="1" pivotButton="0" quotePrefix="0" xfId="0">
      <alignment horizontal="center"/>
    </xf>
    <xf numFmtId="0" fontId="45" fillId="2" borderId="37" applyAlignment="1" pivotButton="0" quotePrefix="0" xfId="0">
      <alignment horizontal="center" vertical="center"/>
    </xf>
    <xf numFmtId="0" fontId="44" fillId="0" borderId="37" applyAlignment="1" pivotButton="0" quotePrefix="0" xfId="0">
      <alignment vertical="center"/>
    </xf>
    <xf numFmtId="0" fontId="37" fillId="34" borderId="41" applyAlignment="1" pivotButton="0" quotePrefix="0" xfId="0">
      <alignment horizontal="center"/>
    </xf>
    <xf numFmtId="0" fontId="47" fillId="34" borderId="8" applyAlignment="1" pivotButton="0" quotePrefix="0" xfId="0">
      <alignment horizontal="center"/>
    </xf>
    <xf numFmtId="0" fontId="48" fillId="17" borderId="18" pivotButton="0" quotePrefix="0" xfId="0"/>
    <xf numFmtId="0" fontId="50" fillId="0" borderId="0" applyAlignment="1" pivotButton="0" quotePrefix="0" xfId="0">
      <alignment vertical="center"/>
    </xf>
    <xf numFmtId="0" fontId="52" fillId="0" borderId="0" applyAlignment="1" pivotButton="0" quotePrefix="0" xfId="0">
      <alignment vertical="center"/>
    </xf>
    <xf numFmtId="0" fontId="55" fillId="4" borderId="1" pivotButton="0" quotePrefix="0" xfId="0"/>
    <xf numFmtId="172" fontId="55" fillId="4" borderId="1" pivotButton="0" quotePrefix="0" xfId="0"/>
    <xf numFmtId="167" fontId="55" fillId="4" borderId="1" pivotButton="0" quotePrefix="0" xfId="0"/>
    <xf numFmtId="164" fontId="55" fillId="4" borderId="1" pivotButton="0" quotePrefix="0" xfId="0"/>
    <xf numFmtId="0" fontId="52" fillId="0" borderId="0" pivotButton="0" quotePrefix="0" xfId="0"/>
    <xf numFmtId="0" fontId="55" fillId="5" borderId="1" pivotButton="0" quotePrefix="0" xfId="0"/>
    <xf numFmtId="172" fontId="55" fillId="5" borderId="1" pivotButton="0" quotePrefix="0" xfId="0"/>
    <xf numFmtId="167" fontId="55" fillId="5" borderId="1" pivotButton="0" quotePrefix="0" xfId="0"/>
    <xf numFmtId="164" fontId="55" fillId="5" borderId="1" pivotButton="0" quotePrefix="0" xfId="0"/>
    <xf numFmtId="0" fontId="51" fillId="10" borderId="0" applyAlignment="1" pivotButton="0" quotePrefix="0" xfId="0">
      <alignment horizontal="left"/>
    </xf>
    <xf numFmtId="0" fontId="52" fillId="0" borderId="0" pivotButton="0" quotePrefix="0" xfId="0"/>
    <xf numFmtId="0" fontId="56" fillId="2" borderId="1" applyAlignment="1" pivotButton="0" quotePrefix="0" xfId="0">
      <alignment horizontal="center"/>
    </xf>
    <xf numFmtId="2" fontId="55" fillId="4" borderId="1" pivotButton="0" quotePrefix="0" xfId="0"/>
    <xf numFmtId="2" fontId="55" fillId="5" borderId="1" pivotButton="0" quotePrefix="0" xfId="0"/>
    <xf numFmtId="0" fontId="57" fillId="4" borderId="1" pivotButton="0" quotePrefix="0" xfId="0"/>
    <xf numFmtId="9" fontId="55" fillId="4" borderId="1" pivotButton="0" quotePrefix="0" xfId="0"/>
    <xf numFmtId="0" fontId="57" fillId="5" borderId="1" pivotButton="0" quotePrefix="0" xfId="0"/>
    <xf numFmtId="9" fontId="55" fillId="5" borderId="1" pivotButton="0" quotePrefix="0" xfId="0"/>
    <xf numFmtId="0" fontId="58" fillId="5" borderId="1" pivotButton="0" quotePrefix="0" xfId="0"/>
    <xf numFmtId="0" fontId="58" fillId="4" borderId="1" pivotButton="0" quotePrefix="0" xfId="0"/>
    <xf numFmtId="0" fontId="59" fillId="35" borderId="4" applyAlignment="1" pivotButton="0" quotePrefix="0" xfId="0">
      <alignment horizontal="center" vertical="center"/>
    </xf>
    <xf numFmtId="0" fontId="54" fillId="0" borderId="0" applyAlignment="1" pivotButton="0" quotePrefix="0" xfId="0">
      <alignment vertical="center"/>
    </xf>
    <xf numFmtId="167" fontId="55" fillId="4" borderId="1" applyAlignment="1" pivotButton="0" quotePrefix="0" xfId="0">
      <alignment horizontal="left" indent="1"/>
    </xf>
    <xf numFmtId="167" fontId="55" fillId="5" borderId="1" applyAlignment="1" pivotButton="0" quotePrefix="0" xfId="0">
      <alignment horizontal="left" indent="1"/>
    </xf>
    <xf numFmtId="0" fontId="60" fillId="4" borderId="1" pivotButton="0" quotePrefix="0" xfId="0"/>
    <xf numFmtId="172" fontId="60" fillId="4" borderId="1" pivotButton="0" quotePrefix="0" xfId="0"/>
    <xf numFmtId="167" fontId="60" fillId="4" borderId="1" pivotButton="0" quotePrefix="0" xfId="0"/>
    <xf numFmtId="167" fontId="60" fillId="4" borderId="1" applyAlignment="1" pivotButton="0" quotePrefix="0" xfId="0">
      <alignment horizontal="left" indent="1"/>
    </xf>
    <xf numFmtId="164" fontId="60" fillId="4" borderId="1" pivotButton="0" quotePrefix="0" xfId="0"/>
    <xf numFmtId="0" fontId="60" fillId="5" borderId="1" pivotButton="0" quotePrefix="0" xfId="0"/>
    <xf numFmtId="172" fontId="60" fillId="5" borderId="1" pivotButton="0" quotePrefix="0" xfId="0"/>
    <xf numFmtId="167" fontId="60" fillId="5" borderId="1" pivotButton="0" quotePrefix="0" xfId="0"/>
    <xf numFmtId="167" fontId="60" fillId="5" borderId="1" applyAlignment="1" pivotButton="0" quotePrefix="0" xfId="0">
      <alignment horizontal="left" indent="1"/>
    </xf>
    <xf numFmtId="164" fontId="60" fillId="5" borderId="1" pivotButton="0" quotePrefix="0" xfId="0"/>
    <xf numFmtId="0" fontId="53" fillId="18" borderId="0" applyAlignment="1" pivotButton="0" quotePrefix="0" xfId="0">
      <alignment vertical="center"/>
    </xf>
    <xf numFmtId="0" fontId="60" fillId="4" borderId="40" pivotButton="0" quotePrefix="0" xfId="0"/>
    <xf numFmtId="172" fontId="60" fillId="4" borderId="40" pivotButton="0" quotePrefix="0" xfId="0"/>
    <xf numFmtId="167" fontId="60" fillId="4" borderId="40" pivotButton="0" quotePrefix="0" xfId="0"/>
    <xf numFmtId="167" fontId="60" fillId="4" borderId="40" applyAlignment="1" pivotButton="0" quotePrefix="0" xfId="0">
      <alignment horizontal="left" indent="1"/>
    </xf>
    <xf numFmtId="164" fontId="60" fillId="4" borderId="40" pivotButton="0" quotePrefix="0" xfId="0"/>
    <xf numFmtId="0" fontId="49" fillId="2" borderId="37" applyAlignment="1" pivotButton="0" quotePrefix="0" xfId="0">
      <alignment horizontal="center" vertical="center"/>
    </xf>
    <xf numFmtId="0" fontId="50" fillId="0" borderId="37" applyAlignment="1" pivotButton="0" quotePrefix="0" xfId="0">
      <alignment vertical="center"/>
    </xf>
    <xf numFmtId="0" fontId="53" fillId="2" borderId="41" applyAlignment="1" pivotButton="0" quotePrefix="0" xfId="0">
      <alignment horizontal="center" vertical="center"/>
    </xf>
    <xf numFmtId="0" fontId="59" fillId="35" borderId="42" applyAlignment="1" pivotButton="0" quotePrefix="0" xfId="0">
      <alignment horizontal="center" vertical="center"/>
    </xf>
    <xf numFmtId="0" fontId="52" fillId="16" borderId="43" pivotButton="0" quotePrefix="0" xfId="0"/>
    <xf numFmtId="0" fontId="52" fillId="16" borderId="44" pivotButton="0" quotePrefix="0" xfId="0"/>
    <xf numFmtId="0" fontId="52" fillId="16" borderId="45" pivotButton="0" quotePrefix="0" xfId="0"/>
    <xf numFmtId="0" fontId="53" fillId="2" borderId="41" applyAlignment="1" pivotButton="0" quotePrefix="0" xfId="0">
      <alignment horizontal="left" vertical="center" indent="1"/>
    </xf>
    <xf numFmtId="0" fontId="60" fillId="4" borderId="40" applyAlignment="1" pivotButton="0" quotePrefix="0" xfId="0">
      <alignment horizontal="left" indent="1"/>
    </xf>
    <xf numFmtId="0" fontId="60" fillId="5" borderId="1" applyAlignment="1" pivotButton="0" quotePrefix="0" xfId="0">
      <alignment horizontal="left" indent="1"/>
    </xf>
    <xf numFmtId="0" fontId="60" fillId="4" borderId="1" applyAlignment="1" pivotButton="0" quotePrefix="0" xfId="0">
      <alignment horizontal="left" indent="1"/>
    </xf>
    <xf numFmtId="0" fontId="52" fillId="0" borderId="0" applyAlignment="1" pivotButton="0" quotePrefix="0" xfId="0">
      <alignment horizontal="left" indent="1"/>
    </xf>
    <xf numFmtId="0" fontId="56" fillId="2" borderId="1" applyAlignment="1" pivotButton="0" quotePrefix="0" xfId="0">
      <alignment horizontal="left" indent="1"/>
    </xf>
    <xf numFmtId="0" fontId="51" fillId="18" borderId="0" pivotButton="0" quotePrefix="0" xfId="0"/>
    <xf numFmtId="0" fontId="52" fillId="0" borderId="7" pivotButton="0" quotePrefix="0" xfId="0"/>
    <xf numFmtId="0" fontId="52" fillId="0" borderId="18" pivotButton="0" quotePrefix="0" xfId="0"/>
    <xf numFmtId="0" fontId="61" fillId="3" borderId="6" pivotButton="0" quotePrefix="0" xfId="0"/>
    <xf numFmtId="0" fontId="52" fillId="0" borderId="7" pivotButton="0" quotePrefix="0" xfId="0"/>
    <xf numFmtId="164" fontId="62" fillId="6" borderId="18" pivotButton="0" quotePrefix="0" xfId="0"/>
    <xf numFmtId="167" fontId="62" fillId="6" borderId="18" pivotButton="0" quotePrefix="0" xfId="0"/>
    <xf numFmtId="3" fontId="62" fillId="6" borderId="18" pivotButton="0" quotePrefix="0" xfId="0"/>
    <xf numFmtId="0" fontId="52" fillId="0" borderId="4" pivotButton="0" quotePrefix="0" xfId="0"/>
    <xf numFmtId="0" fontId="52" fillId="0" borderId="5" pivotButton="0" quotePrefix="0" xfId="0"/>
    <xf numFmtId="0" fontId="52" fillId="0" borderId="7" applyAlignment="1" pivotButton="0" quotePrefix="0" xfId="0">
      <alignment horizontal="left" indent="1"/>
    </xf>
    <xf numFmtId="0" fontId="52" fillId="4" borderId="7" applyAlignment="1" pivotButton="0" quotePrefix="0" xfId="0">
      <alignment horizontal="left" indent="1"/>
    </xf>
    <xf numFmtId="0" fontId="52" fillId="5" borderId="7" applyAlignment="1" pivotButton="0" quotePrefix="0" xfId="0">
      <alignment horizontal="left" indent="1"/>
    </xf>
    <xf numFmtId="0" fontId="52" fillId="0" borderId="18" pivotButton="0" quotePrefix="0" xfId="0"/>
    <xf numFmtId="0" fontId="53" fillId="2" borderId="37" applyAlignment="1" pivotButton="0" quotePrefix="0" xfId="0">
      <alignment horizontal="center" vertical="center"/>
    </xf>
    <xf numFmtId="0" fontId="52" fillId="0" borderId="37" applyAlignment="1" pivotButton="0" quotePrefix="0" xfId="0">
      <alignment vertical="center"/>
    </xf>
    <xf numFmtId="0" fontId="63" fillId="34" borderId="46" applyAlignment="1" pivotButton="0" quotePrefix="0" xfId="0">
      <alignment horizontal="center" vertical="center"/>
    </xf>
    <xf numFmtId="0" fontId="52" fillId="0" borderId="2" applyAlignment="1" pivotButton="0" quotePrefix="0" xfId="0">
      <alignment horizontal="left" indent="1"/>
    </xf>
    <xf numFmtId="0" fontId="52" fillId="4" borderId="2" applyAlignment="1" pivotButton="0" quotePrefix="0" xfId="0">
      <alignment horizontal="left" indent="1"/>
    </xf>
    <xf numFmtId="0" fontId="52" fillId="5" borderId="2" applyAlignment="1" pivotButton="0" quotePrefix="0" xfId="0">
      <alignment horizontal="left" indent="1"/>
    </xf>
    <xf numFmtId="0" fontId="52" fillId="0" borderId="3" applyAlignment="1" pivotButton="0" quotePrefix="0" xfId="0">
      <alignment horizontal="left" indent="1"/>
    </xf>
    <xf numFmtId="0" fontId="52" fillId="0" borderId="0" applyAlignment="1" pivotButton="0" quotePrefix="0" xfId="0">
      <alignment horizontal="center" vertical="center"/>
    </xf>
    <xf numFmtId="0" fontId="62" fillId="6" borderId="18" applyAlignment="1" pivotButton="0" quotePrefix="0" xfId="0">
      <alignment horizontal="center"/>
    </xf>
    <xf numFmtId="9" fontId="68" fillId="7" borderId="1" pivotButton="0" quotePrefix="0" xfId="0"/>
    <xf numFmtId="9" fontId="69" fillId="8" borderId="1" pivotButton="0" quotePrefix="0" xfId="0"/>
    <xf numFmtId="0" fontId="70" fillId="11" borderId="1" pivotButton="0" quotePrefix="0" xfId="0"/>
    <xf numFmtId="167" fontId="70" fillId="11" borderId="1" pivotButton="0" quotePrefix="0" xfId="0"/>
    <xf numFmtId="9" fontId="70" fillId="11" borderId="1" pivotButton="0" quotePrefix="0" xfId="0"/>
    <xf numFmtId="169" fontId="70" fillId="11" borderId="1" pivotButton="0" quotePrefix="0" xfId="0"/>
    <xf numFmtId="0" fontId="71" fillId="0" borderId="0" pivotButton="0" quotePrefix="0" xfId="0"/>
    <xf numFmtId="0" fontId="71" fillId="0" borderId="0" pivotButton="0" quotePrefix="0" xfId="0"/>
    <xf numFmtId="0" fontId="70" fillId="4" borderId="1" pivotButton="0" quotePrefix="0" xfId="0"/>
    <xf numFmtId="167" fontId="70" fillId="4" borderId="1" pivotButton="0" quotePrefix="0" xfId="0"/>
    <xf numFmtId="9" fontId="70" fillId="4" borderId="1" pivotButton="0" quotePrefix="0" xfId="0"/>
    <xf numFmtId="169" fontId="70" fillId="4" borderId="1" pivotButton="0" quotePrefix="0" xfId="0"/>
    <xf numFmtId="0" fontId="70" fillId="5" borderId="1" pivotButton="0" quotePrefix="0" xfId="0"/>
    <xf numFmtId="167" fontId="70" fillId="5" borderId="1" pivotButton="0" quotePrefix="0" xfId="0"/>
    <xf numFmtId="169" fontId="70" fillId="5" borderId="1" pivotButton="0" quotePrefix="0" xfId="0"/>
    <xf numFmtId="9" fontId="70" fillId="5" borderId="1" pivotButton="0" quotePrefix="0" xfId="0"/>
    <xf numFmtId="167" fontId="69" fillId="8" borderId="1" pivotButton="0" quotePrefix="0" xfId="0"/>
    <xf numFmtId="0" fontId="72" fillId="0" borderId="0" pivotButton="0" quotePrefix="0" xfId="0"/>
    <xf numFmtId="0" fontId="72" fillId="11" borderId="0" pivotButton="0" quotePrefix="0" xfId="0"/>
    <xf numFmtId="0" fontId="73" fillId="4" borderId="1" pivotButton="0" quotePrefix="0" xfId="0"/>
    <xf numFmtId="167" fontId="73" fillId="4" borderId="1" pivotButton="0" quotePrefix="0" xfId="0"/>
    <xf numFmtId="0" fontId="73" fillId="5" borderId="1" pivotButton="0" quotePrefix="0" xfId="0"/>
    <xf numFmtId="167" fontId="73" fillId="5" borderId="1" pivotButton="0" quotePrefix="0" xfId="0"/>
    <xf numFmtId="0" fontId="64" fillId="2" borderId="0" applyAlignment="1" pivotButton="0" quotePrefix="0" xfId="0">
      <alignment horizontal="center" vertical="center"/>
    </xf>
    <xf numFmtId="0" fontId="71" fillId="0" borderId="0" applyAlignment="1" pivotButton="0" quotePrefix="0" xfId="0">
      <alignment vertical="center"/>
    </xf>
    <xf numFmtId="0" fontId="71" fillId="0" borderId="0" applyAlignment="1" pivotButton="0" quotePrefix="0" xfId="0">
      <alignment vertical="center"/>
    </xf>
    <xf numFmtId="0" fontId="74" fillId="35" borderId="0" applyAlignment="1" pivotButton="0" quotePrefix="0" xfId="0">
      <alignment horizontal="center" vertical="center"/>
    </xf>
    <xf numFmtId="0" fontId="75" fillId="17" borderId="0" applyAlignment="1" pivotButton="0" quotePrefix="0" xfId="0">
      <alignment vertical="center"/>
    </xf>
    <xf numFmtId="0" fontId="67" fillId="2" borderId="1" applyAlignment="1" pivotButton="0" quotePrefix="0" xfId="0">
      <alignment horizontal="center" vertical="center"/>
    </xf>
    <xf numFmtId="0" fontId="71" fillId="0" borderId="0" applyAlignment="1" pivotButton="0" quotePrefix="0" xfId="0">
      <alignment horizontal="center" vertical="center"/>
    </xf>
    <xf numFmtId="0" fontId="70" fillId="11" borderId="1" applyAlignment="1" pivotButton="0" quotePrefix="0" xfId="0">
      <alignment horizontal="center"/>
    </xf>
    <xf numFmtId="0" fontId="77" fillId="34" borderId="10" applyAlignment="1" pivotButton="0" quotePrefix="0" xfId="0">
      <alignment horizontal="center"/>
    </xf>
    <xf numFmtId="0" fontId="77" fillId="34" borderId="11" applyAlignment="1" pivotButton="0" quotePrefix="0" xfId="0">
      <alignment horizontal="center"/>
    </xf>
    <xf numFmtId="0" fontId="77" fillId="34" borderId="12" applyAlignment="1" pivotButton="0" quotePrefix="0" xfId="0">
      <alignment horizontal="center"/>
    </xf>
    <xf numFmtId="0" fontId="77" fillId="34" borderId="18" applyAlignment="1" pivotButton="0" quotePrefix="0" xfId="0">
      <alignment horizontal="center"/>
    </xf>
    <xf numFmtId="0" fontId="76" fillId="0" borderId="0" pivotButton="0" quotePrefix="0" xfId="0"/>
    <xf numFmtId="0" fontId="77" fillId="12" borderId="13" applyAlignment="1" pivotButton="0" quotePrefix="0" xfId="0">
      <alignment horizontal="left"/>
    </xf>
    <xf numFmtId="0" fontId="76" fillId="0" borderId="9" pivotButton="0" quotePrefix="0" xfId="0"/>
    <xf numFmtId="0" fontId="76" fillId="0" borderId="19" pivotButton="0" quotePrefix="0" xfId="0"/>
    <xf numFmtId="0" fontId="78" fillId="18" borderId="0" pivotButton="0" quotePrefix="0" xfId="0"/>
    <xf numFmtId="0" fontId="79" fillId="4" borderId="13" applyAlignment="1" pivotButton="0" quotePrefix="0" xfId="0">
      <alignment horizontal="left"/>
    </xf>
    <xf numFmtId="165" fontId="79" fillId="4" borderId="1" pivotButton="0" quotePrefix="0" xfId="0"/>
    <xf numFmtId="165" fontId="79" fillId="7" borderId="1" pivotButton="0" quotePrefix="0" xfId="0"/>
    <xf numFmtId="165" fontId="79" fillId="8" borderId="1" pivotButton="0" quotePrefix="0" xfId="0"/>
    <xf numFmtId="165" fontId="79" fillId="9" borderId="1" pivotButton="0" quotePrefix="0" xfId="0"/>
    <xf numFmtId="0" fontId="79" fillId="0" borderId="1" pivotButton="0" quotePrefix="0" xfId="0"/>
    <xf numFmtId="0" fontId="79" fillId="0" borderId="14" pivotButton="0" quotePrefix="0" xfId="0"/>
    <xf numFmtId="0" fontId="79" fillId="0" borderId="18" pivotButton="0" quotePrefix="0" xfId="0"/>
    <xf numFmtId="0" fontId="80" fillId="0" borderId="0" pivotButton="0" quotePrefix="0" xfId="0"/>
    <xf numFmtId="0" fontId="79" fillId="5" borderId="13" applyAlignment="1" pivotButton="0" quotePrefix="0" xfId="0">
      <alignment horizontal="left"/>
    </xf>
    <xf numFmtId="165" fontId="79" fillId="5" borderId="1" pivotButton="0" quotePrefix="0" xfId="0"/>
    <xf numFmtId="165" fontId="81" fillId="3" borderId="15" pivotButton="0" quotePrefix="0" xfId="0"/>
    <xf numFmtId="165" fontId="81" fillId="3" borderId="16" pivotButton="0" quotePrefix="0" xfId="0"/>
    <xf numFmtId="165" fontId="81" fillId="13" borderId="16" pivotButton="0" quotePrefix="0" xfId="0"/>
    <xf numFmtId="165" fontId="77" fillId="14" borderId="16" pivotButton="0" quotePrefix="0" xfId="0"/>
    <xf numFmtId="165" fontId="81" fillId="15" borderId="16" pivotButton="0" quotePrefix="0" xfId="0"/>
    <xf numFmtId="165" fontId="81" fillId="3" borderId="17" pivotButton="0" quotePrefix="0" xfId="0"/>
    <xf numFmtId="0" fontId="82" fillId="0" borderId="18" pivotButton="0" quotePrefix="0" xfId="0"/>
    <xf numFmtId="164" fontId="82" fillId="0" borderId="18" pivotButton="0" quotePrefix="0" xfId="0"/>
    <xf numFmtId="0" fontId="77" fillId="12" borderId="18" applyAlignment="1" pivotButton="0" quotePrefix="0" xfId="0">
      <alignment horizontal="left"/>
    </xf>
    <xf numFmtId="0" fontId="76" fillId="0" borderId="0" pivotButton="0" quotePrefix="0" xfId="0"/>
    <xf numFmtId="0" fontId="79" fillId="4" borderId="18" pivotButton="0" quotePrefix="0" xfId="0"/>
    <xf numFmtId="164" fontId="79" fillId="4" borderId="18" pivotButton="0" quotePrefix="0" xfId="0"/>
    <xf numFmtId="0" fontId="79" fillId="5" borderId="18" pivotButton="0" quotePrefix="0" xfId="0"/>
    <xf numFmtId="164" fontId="79" fillId="5" borderId="18" pivotButton="0" quotePrefix="0" xfId="0"/>
    <xf numFmtId="0" fontId="83" fillId="11" borderId="18" applyAlignment="1" pivotButton="0" quotePrefix="0" xfId="0">
      <alignment horizontal="left"/>
    </xf>
    <xf numFmtId="0" fontId="77" fillId="2" borderId="10" applyAlignment="1" pivotButton="0" quotePrefix="0" xfId="0">
      <alignment horizontal="center"/>
    </xf>
    <xf numFmtId="0" fontId="77" fillId="2" borderId="11" applyAlignment="1" pivotButton="0" quotePrefix="0" xfId="0">
      <alignment horizontal="center"/>
    </xf>
    <xf numFmtId="0" fontId="77" fillId="2" borderId="12" applyAlignment="1" pivotButton="0" quotePrefix="0" xfId="0">
      <alignment horizontal="center"/>
    </xf>
    <xf numFmtId="0" fontId="79" fillId="4" borderId="13" pivotButton="0" quotePrefix="0" xfId="0"/>
    <xf numFmtId="0" fontId="79" fillId="4" borderId="1" pivotButton="0" quotePrefix="0" xfId="0"/>
    <xf numFmtId="0" fontId="79" fillId="4" borderId="14" pivotButton="0" quotePrefix="0" xfId="0"/>
    <xf numFmtId="0" fontId="79" fillId="5" borderId="13" pivotButton="0" quotePrefix="0" xfId="0"/>
    <xf numFmtId="0" fontId="79" fillId="5" borderId="1" pivotButton="0" quotePrefix="0" xfId="0"/>
    <xf numFmtId="0" fontId="79" fillId="5" borderId="14" pivotButton="0" quotePrefix="0" xfId="0"/>
    <xf numFmtId="0" fontId="84" fillId="4" borderId="1" pivotButton="0" quotePrefix="0" xfId="0"/>
    <xf numFmtId="0" fontId="81" fillId="3" borderId="15" pivotButton="0" quotePrefix="0" xfId="0"/>
    <xf numFmtId="0" fontId="81" fillId="3" borderId="16" pivotButton="0" quotePrefix="0" xfId="0"/>
    <xf numFmtId="0" fontId="81" fillId="3" borderId="17" pivotButton="0" quotePrefix="0" xfId="0"/>
    <xf numFmtId="0" fontId="85" fillId="4" borderId="18" applyAlignment="1" pivotButton="0" quotePrefix="0" xfId="0">
      <alignment horizontal="left"/>
    </xf>
    <xf numFmtId="0" fontId="85" fillId="5" borderId="18" applyAlignment="1" pivotButton="0" quotePrefix="0" xfId="0">
      <alignment horizontal="left"/>
    </xf>
    <xf numFmtId="0" fontId="86" fillId="2" borderId="18" applyAlignment="1" pivotButton="0" quotePrefix="0" xfId="0">
      <alignment horizontal="center" vertical="center"/>
    </xf>
    <xf numFmtId="0" fontId="87" fillId="0" borderId="0" applyAlignment="1" pivotButton="0" quotePrefix="0" xfId="0">
      <alignment vertical="center"/>
    </xf>
    <xf numFmtId="0" fontId="87" fillId="0" borderId="0" applyAlignment="1" pivotButton="0" quotePrefix="0" xfId="0">
      <alignment vertical="center"/>
    </xf>
    <xf numFmtId="0" fontId="65" fillId="0" borderId="0" applyAlignment="1" pivotButton="0" quotePrefix="0" xfId="0">
      <alignment vertical="center"/>
    </xf>
    <xf numFmtId="0" fontId="65" fillId="0" borderId="0" applyAlignment="1" pivotButton="0" quotePrefix="0" xfId="0">
      <alignment vertical="center"/>
    </xf>
    <xf numFmtId="0" fontId="89" fillId="0" borderId="0" pivotButton="0" quotePrefix="0" xfId="0"/>
    <xf numFmtId="0" fontId="88" fillId="2" borderId="0" applyAlignment="1" pivotButton="0" quotePrefix="0" xfId="0">
      <alignment horizontal="center"/>
    </xf>
    <xf numFmtId="0" fontId="90" fillId="3" borderId="9" pivotButton="0" quotePrefix="0" xfId="0"/>
    <xf numFmtId="0" fontId="89" fillId="0" borderId="9" pivotButton="0" quotePrefix="0" xfId="0"/>
    <xf numFmtId="173" fontId="92" fillId="6" borderId="0" pivotButton="0" quotePrefix="0" xfId="0"/>
    <xf numFmtId="173" fontId="89" fillId="0" borderId="0" pivotButton="0" quotePrefix="0" xfId="0"/>
    <xf numFmtId="173" fontId="90" fillId="0" borderId="0" pivotButton="0" quotePrefix="0" xfId="0"/>
    <xf numFmtId="0" fontId="93" fillId="0" borderId="0" pivotButton="0" quotePrefix="0" xfId="0"/>
    <xf numFmtId="0" fontId="90" fillId="3" borderId="9" pivotButton="0" quotePrefix="0" xfId="0"/>
    <xf numFmtId="173" fontId="90" fillId="3" borderId="9" pivotButton="0" quotePrefix="0" xfId="0"/>
    <xf numFmtId="0" fontId="88" fillId="2" borderId="0" pivotButton="0" quotePrefix="0" xfId="0"/>
    <xf numFmtId="173" fontId="88" fillId="2" borderId="0" pivotButton="0" quotePrefix="0" xfId="0"/>
    <xf numFmtId="164" fontId="90" fillId="0" borderId="0" pivotButton="0" quotePrefix="0" xfId="0"/>
    <xf numFmtId="164" fontId="89" fillId="0" borderId="0" pivotButton="0" quotePrefix="0" xfId="0"/>
    <xf numFmtId="0" fontId="90" fillId="4" borderId="0" pivotButton="0" quotePrefix="0" xfId="0"/>
    <xf numFmtId="173" fontId="90" fillId="4" borderId="0" pivotButton="0" quotePrefix="0" xfId="0"/>
    <xf numFmtId="0" fontId="89" fillId="5" borderId="0" pivotButton="0" quotePrefix="0" xfId="0"/>
    <xf numFmtId="173" fontId="89" fillId="5" borderId="0" pivotButton="0" quotePrefix="0" xfId="0"/>
    <xf numFmtId="0" fontId="89" fillId="4" borderId="0" pivotButton="0" quotePrefix="0" xfId="0"/>
    <xf numFmtId="173" fontId="89" fillId="4" borderId="0" pivotButton="0" quotePrefix="0" xfId="0"/>
    <xf numFmtId="0" fontId="90" fillId="5" borderId="0" pivotButton="0" quotePrefix="0" xfId="0"/>
    <xf numFmtId="0" fontId="66" fillId="2" borderId="0" applyAlignment="1" pivotButton="0" quotePrefix="0" xfId="0">
      <alignment horizontal="center" vertical="center"/>
    </xf>
    <xf numFmtId="0" fontId="93" fillId="16" borderId="0" pivotButton="0" quotePrefix="0" xfId="0"/>
    <xf numFmtId="0" fontId="89" fillId="16" borderId="0" pivotButton="0" quotePrefix="0" xfId="0"/>
    <xf numFmtId="0" fontId="91" fillId="18" borderId="0" applyAlignment="1" pivotButton="0" quotePrefix="0" xfId="0">
      <alignment horizontal="center"/>
    </xf>
    <xf numFmtId="0" fontId="88" fillId="34" borderId="0" applyAlignment="1" pivotButton="0" quotePrefix="0" xfId="0">
      <alignment horizontal="center"/>
    </xf>
    <xf numFmtId="0" fontId="89" fillId="17" borderId="0" pivotButton="0" quotePrefix="0" xfId="0"/>
    <xf numFmtId="173" fontId="46" fillId="2" borderId="0" pivotButton="0" quotePrefix="0" xfId="1"/>
    <xf numFmtId="0" fontId="30" fillId="4" borderId="39" applyAlignment="1" pivotButton="0" quotePrefix="0" xfId="0">
      <alignment horizontal="center"/>
    </xf>
    <xf numFmtId="0" fontId="31" fillId="4" borderId="39" pivotButton="0" quotePrefix="0" xfId="0"/>
    <xf numFmtId="0" fontId="30" fillId="4" borderId="39" applyAlignment="1" pivotButton="0" quotePrefix="0" xfId="0">
      <alignment horizontal="left" indent="1"/>
    </xf>
    <xf numFmtId="0" fontId="30" fillId="0" borderId="25" applyAlignment="1" pivotButton="0" quotePrefix="0" xfId="0">
      <alignment horizontal="left" indent="3"/>
    </xf>
    <xf numFmtId="0" fontId="30" fillId="0" borderId="27" applyAlignment="1" pivotButton="0" quotePrefix="0" xfId="0">
      <alignment horizontal="left" indent="3"/>
    </xf>
    <xf numFmtId="0" fontId="94" fillId="0" borderId="0" applyAlignment="1" pivotButton="0" quotePrefix="0" xfId="0">
      <alignment vertical="center"/>
    </xf>
    <xf numFmtId="0" fontId="32" fillId="34" borderId="0" applyAlignment="1" pivotButton="0" quotePrefix="0" xfId="0">
      <alignment horizontal="center" vertical="center"/>
    </xf>
    <xf numFmtId="0" fontId="40" fillId="0" borderId="0" applyAlignment="1" pivotButton="0" quotePrefix="0" xfId="0">
      <alignment horizontal="center" vertical="center"/>
    </xf>
    <xf numFmtId="173" fontId="95" fillId="0" borderId="0" pivotButton="0" quotePrefix="0" xfId="0"/>
    <xf numFmtId="0" fontId="96" fillId="0" borderId="0" pivotButton="0" quotePrefix="0" xfId="0"/>
    <xf numFmtId="0" fontId="95" fillId="3" borderId="9" pivotButton="0" quotePrefix="0" xfId="0"/>
    <xf numFmtId="173" fontId="95" fillId="3" borderId="9" pivotButton="0" quotePrefix="0" xfId="0"/>
    <xf numFmtId="164" fontId="95" fillId="0" borderId="0" pivotButton="0" quotePrefix="0" xfId="0"/>
    <xf numFmtId="3" fontId="95" fillId="0" borderId="0" pivotButton="0" quotePrefix="0" xfId="0"/>
    <xf numFmtId="173" fontId="96" fillId="0" borderId="0" pivotButton="0" quotePrefix="0" xfId="0"/>
    <xf numFmtId="164" fontId="96" fillId="0" borderId="0" pivotButton="0" quotePrefix="0" xfId="0"/>
    <xf numFmtId="3" fontId="96" fillId="0" borderId="0" pivotButton="0" quotePrefix="0" xfId="0"/>
    <xf numFmtId="169" fontId="95" fillId="39" borderId="0" pivotButton="0" quotePrefix="0" xfId="0"/>
    <xf numFmtId="169" fontId="96" fillId="40" borderId="0" pivotButton="0" quotePrefix="0" xfId="0"/>
    <xf numFmtId="0" fontId="97" fillId="36" borderId="39" applyAlignment="1" pivotButton="0" quotePrefix="0" xfId="0">
      <alignment horizontal="center" vertical="center"/>
    </xf>
    <xf numFmtId="0" fontId="98" fillId="37" borderId="39" applyAlignment="1" pivotButton="0" quotePrefix="0" xfId="0">
      <alignment horizontal="center" vertical="center"/>
    </xf>
    <xf numFmtId="0" fontId="98" fillId="37" borderId="39" applyAlignment="1" pivotButton="0" quotePrefix="0" xfId="0">
      <alignment horizontal="center" vertical="center"/>
    </xf>
    <xf numFmtId="0" fontId="98" fillId="0" borderId="0" applyAlignment="1" pivotButton="0" quotePrefix="0" xfId="0">
      <alignment vertical="center"/>
    </xf>
    <xf numFmtId="0" fontId="91" fillId="38" borderId="46" applyAlignment="1" pivotButton="0" quotePrefix="0" xfId="0">
      <alignment horizontal="center" vertical="center"/>
    </xf>
    <xf numFmtId="0" fontId="91" fillId="38" borderId="46" applyAlignment="1" pivotButton="0" quotePrefix="0" xfId="0">
      <alignment horizontal="center" vertical="center"/>
    </xf>
    <xf numFmtId="0" fontId="99" fillId="2" borderId="0" applyAlignment="1" pivotButton="0" quotePrefix="0" xfId="0">
      <alignment horizontal="center" vertical="center"/>
    </xf>
    <xf numFmtId="0" fontId="100" fillId="0" borderId="0" applyAlignment="1" pivotButton="0" quotePrefix="0" xfId="0">
      <alignment vertical="center"/>
    </xf>
    <xf numFmtId="0" fontId="93" fillId="32" borderId="34" applyAlignment="1" pivotButton="0" quotePrefix="0" xfId="0">
      <alignment horizontal="center"/>
    </xf>
    <xf numFmtId="164" fontId="93" fillId="32" borderId="34" pivotButton="0" quotePrefix="0" xfId="0"/>
    <xf numFmtId="0" fontId="93" fillId="32" borderId="34" pivotButton="0" quotePrefix="0" xfId="0"/>
    <xf numFmtId="0" fontId="93" fillId="33" borderId="34" pivotButton="0" quotePrefix="0" xfId="0"/>
    <xf numFmtId="0" fontId="93" fillId="5" borderId="18" applyAlignment="1" pivotButton="0" quotePrefix="0" xfId="0">
      <alignment horizontal="center"/>
    </xf>
    <xf numFmtId="164" fontId="93" fillId="5" borderId="18" pivotButton="0" quotePrefix="0" xfId="0"/>
    <xf numFmtId="0" fontId="93" fillId="5" borderId="18" pivotButton="0" quotePrefix="0" xfId="0"/>
    <xf numFmtId="0" fontId="93" fillId="0" borderId="18" pivotButton="0" quotePrefix="0" xfId="0"/>
    <xf numFmtId="0" fontId="93" fillId="32" borderId="18" applyAlignment="1" pivotButton="0" quotePrefix="0" xfId="0">
      <alignment horizontal="center"/>
    </xf>
    <xf numFmtId="164" fontId="93" fillId="32" borderId="18" pivotButton="0" quotePrefix="0" xfId="0"/>
    <xf numFmtId="0" fontId="93" fillId="32" borderId="18" pivotButton="0" quotePrefix="0" xfId="0"/>
    <xf numFmtId="0" fontId="93" fillId="33" borderId="18" pivotButton="0" quotePrefix="0" xfId="0"/>
    <xf numFmtId="0" fontId="93" fillId="5" borderId="28" applyAlignment="1" pivotButton="0" quotePrefix="0" xfId="0">
      <alignment horizontal="center"/>
    </xf>
    <xf numFmtId="164" fontId="93" fillId="5" borderId="28" pivotButton="0" quotePrefix="0" xfId="0"/>
    <xf numFmtId="0" fontId="93" fillId="5" borderId="28" pivotButton="0" quotePrefix="0" xfId="0"/>
    <xf numFmtId="0" fontId="93" fillId="0" borderId="28" pivotButton="0" quotePrefix="0" xfId="0"/>
    <xf numFmtId="169" fontId="95" fillId="41" borderId="0" pivotButton="0" quotePrefix="0" xfId="0"/>
    <xf numFmtId="0" fontId="91" fillId="18" borderId="18" applyAlignment="1" pivotButton="0" quotePrefix="0" xfId="0">
      <alignment horizontal="center" vertical="center"/>
    </xf>
    <xf numFmtId="0" fontId="96" fillId="16" borderId="24" pivotButton="0" quotePrefix="0" xfId="0"/>
    <xf numFmtId="0" fontId="96" fillId="16" borderId="24" applyAlignment="1" pivotButton="0" quotePrefix="0" xfId="0">
      <alignment horizontal="left" indent="1"/>
    </xf>
    <xf numFmtId="0" fontId="89" fillId="16" borderId="24" applyAlignment="1" pivotButton="0" quotePrefix="0" xfId="0">
      <alignment horizontal="left" indent="1"/>
    </xf>
    <xf numFmtId="0" fontId="98" fillId="16" borderId="24" applyAlignment="1" pivotButton="0" quotePrefix="0" xfId="0">
      <alignment horizontal="left" vertical="center" indent="1"/>
    </xf>
    <xf numFmtId="0" fontId="88" fillId="18" borderId="30" applyAlignment="1" pivotButton="0" quotePrefix="0" xfId="0">
      <alignment horizontal="center"/>
    </xf>
    <xf numFmtId="0" fontId="93" fillId="16" borderId="25" applyAlignment="1" pivotButton="0" quotePrefix="0" xfId="0">
      <alignment horizontal="left" vertical="top"/>
    </xf>
    <xf numFmtId="173" fontId="90" fillId="5" borderId="0" pivotButton="0" quotePrefix="0" xfId="0"/>
    <xf numFmtId="0" fontId="89" fillId="16" borderId="25" applyAlignment="1" pivotButton="0" quotePrefix="0" xfId="0">
      <alignment horizontal="left" vertical="top"/>
    </xf>
    <xf numFmtId="0" fontId="89" fillId="16" borderId="27" applyAlignment="1" pivotButton="0" quotePrefix="0" xfId="0">
      <alignment horizontal="left" vertical="top"/>
    </xf>
    <xf numFmtId="0" fontId="101" fillId="2" borderId="0" applyAlignment="1" pivotButton="0" quotePrefix="0" xfId="0">
      <alignment horizontal="center" vertical="center"/>
    </xf>
    <xf numFmtId="0" fontId="102" fillId="0" borderId="0" applyAlignment="1" pivotButton="0" quotePrefix="0" xfId="0">
      <alignment vertical="center"/>
    </xf>
    <xf numFmtId="0" fontId="103" fillId="34" borderId="0" applyAlignment="1" pivotButton="0" quotePrefix="0" xfId="0">
      <alignment horizontal="center" vertical="center"/>
    </xf>
    <xf numFmtId="0" fontId="93" fillId="0" borderId="9" pivotButton="0" quotePrefix="0" xfId="0"/>
    <xf numFmtId="0" fontId="97" fillId="3" borderId="9" pivotButton="0" quotePrefix="0" xfId="0"/>
    <xf numFmtId="173" fontId="97" fillId="3" borderId="9" pivotButton="0" quotePrefix="0" xfId="0"/>
    <xf numFmtId="0" fontId="104" fillId="0" borderId="0" pivotButton="0" quotePrefix="0" xfId="0"/>
    <xf numFmtId="0" fontId="106" fillId="0" borderId="0" pivotButton="0" quotePrefix="0" xfId="0"/>
    <xf numFmtId="0" fontId="106" fillId="0" borderId="0" pivotButton="0" quotePrefix="0" xfId="0"/>
    <xf numFmtId="0" fontId="107" fillId="10" borderId="0" applyAlignment="1" pivotButton="0" quotePrefix="0" xfId="0">
      <alignment horizontal="left"/>
    </xf>
    <xf numFmtId="0" fontId="108" fillId="2" borderId="1" applyAlignment="1" pivotButton="0" quotePrefix="0" xfId="0">
      <alignment horizontal="center"/>
    </xf>
    <xf numFmtId="0" fontId="110" fillId="4" borderId="1" pivotButton="0" quotePrefix="0" xfId="0"/>
    <xf numFmtId="167" fontId="110" fillId="4" borderId="1" pivotButton="0" quotePrefix="0" xfId="0"/>
    <xf numFmtId="0" fontId="111" fillId="7" borderId="1" pivotButton="0" quotePrefix="0" xfId="0"/>
    <xf numFmtId="0" fontId="112" fillId="16" borderId="33" applyAlignment="1" pivotButton="0" quotePrefix="0" xfId="0">
      <alignment horizontal="center" vertical="top" wrapText="1"/>
    </xf>
    <xf numFmtId="0" fontId="106" fillId="16" borderId="34" applyAlignment="1" pivotButton="0" quotePrefix="0" xfId="0">
      <alignment horizontal="center" vertical="top" wrapText="1"/>
    </xf>
    <xf numFmtId="0" fontId="106" fillId="16" borderId="35" applyAlignment="1" pivotButton="0" quotePrefix="0" xfId="0">
      <alignment horizontal="center" vertical="top" wrapText="1"/>
    </xf>
    <xf numFmtId="0" fontId="110" fillId="5" borderId="1" pivotButton="0" quotePrefix="0" xfId="0"/>
    <xf numFmtId="167" fontId="110" fillId="5" borderId="1" pivotButton="0" quotePrefix="0" xfId="0"/>
    <xf numFmtId="0" fontId="106" fillId="16" borderId="25" applyAlignment="1" pivotButton="0" quotePrefix="0" xfId="0">
      <alignment horizontal="center" vertical="top" wrapText="1"/>
    </xf>
    <xf numFmtId="0" fontId="106" fillId="16" borderId="18" applyAlignment="1" pivotButton="0" quotePrefix="0" xfId="0">
      <alignment horizontal="center" vertical="top" wrapText="1"/>
    </xf>
    <xf numFmtId="0" fontId="106" fillId="16" borderId="26" applyAlignment="1" pivotButton="0" quotePrefix="0" xfId="0">
      <alignment horizontal="center" vertical="top" wrapText="1"/>
    </xf>
    <xf numFmtId="0" fontId="112" fillId="16" borderId="25" applyAlignment="1" pivotButton="0" quotePrefix="0" xfId="0">
      <alignment horizontal="center" vertical="top" wrapText="1"/>
    </xf>
    <xf numFmtId="0" fontId="113" fillId="6" borderId="1" pivotButton="0" quotePrefix="0" xfId="0"/>
    <xf numFmtId="0" fontId="110" fillId="8" borderId="1" pivotButton="0" quotePrefix="0" xfId="0"/>
    <xf numFmtId="167" fontId="110" fillId="8" borderId="1" pivotButton="0" quotePrefix="0" xfId="0"/>
    <xf numFmtId="0" fontId="114" fillId="8" borderId="1" pivotButton="0" quotePrefix="0" xfId="0"/>
    <xf numFmtId="0" fontId="115" fillId="11" borderId="1" pivotButton="0" quotePrefix="0" xfId="0"/>
    <xf numFmtId="0" fontId="106" fillId="16" borderId="27" applyAlignment="1" pivotButton="0" quotePrefix="0" xfId="0">
      <alignment horizontal="center" vertical="top" wrapText="1"/>
    </xf>
    <xf numFmtId="0" fontId="106" fillId="16" borderId="28" applyAlignment="1" pivotButton="0" quotePrefix="0" xfId="0">
      <alignment horizontal="center" vertical="top" wrapText="1"/>
    </xf>
    <xf numFmtId="0" fontId="106" fillId="16" borderId="29" applyAlignment="1" pivotButton="0" quotePrefix="0" xfId="0">
      <alignment horizontal="center" vertical="top" wrapText="1"/>
    </xf>
    <xf numFmtId="0" fontId="116" fillId="11" borderId="1" pivotButton="0" quotePrefix="0" xfId="0"/>
    <xf numFmtId="167" fontId="116" fillId="11" borderId="1" pivotButton="0" quotePrefix="0" xfId="0"/>
    <xf numFmtId="0" fontId="117" fillId="11" borderId="0" pivotButton="0" quotePrefix="0" xfId="0"/>
    <xf numFmtId="3" fontId="118" fillId="4" borderId="1" pivotButton="0" quotePrefix="0" xfId="0"/>
    <xf numFmtId="3" fontId="110" fillId="5" borderId="1" pivotButton="0" quotePrefix="0" xfId="0"/>
    <xf numFmtId="3" fontId="113" fillId="6" borderId="1" pivotButton="0" quotePrefix="0" xfId="0"/>
    <xf numFmtId="3" fontId="119" fillId="8" borderId="1" pivotButton="0" quotePrefix="0" xfId="0"/>
    <xf numFmtId="167" fontId="120" fillId="7" borderId="1" pivotButton="0" quotePrefix="0" xfId="0"/>
    <xf numFmtId="164" fontId="120" fillId="7" borderId="1" pivotButton="0" quotePrefix="0" xfId="0"/>
    <xf numFmtId="0" fontId="120" fillId="7" borderId="1" pivotButton="0" quotePrefix="0" xfId="0"/>
    <xf numFmtId="0" fontId="121" fillId="0" borderId="0" pivotButton="0" quotePrefix="0" xfId="0"/>
    <xf numFmtId="0" fontId="105" fillId="2" borderId="37" applyAlignment="1" pivotButton="0" quotePrefix="0" xfId="0">
      <alignment horizontal="center" vertical="center"/>
    </xf>
    <xf numFmtId="0" fontId="106" fillId="0" borderId="37" applyAlignment="1" pivotButton="0" quotePrefix="0" xfId="0">
      <alignment vertical="center"/>
    </xf>
    <xf numFmtId="0" fontId="106" fillId="0" borderId="0" applyAlignment="1" pivotButton="0" quotePrefix="0" xfId="0">
      <alignment vertical="center"/>
    </xf>
    <xf numFmtId="0" fontId="107" fillId="10" borderId="0" applyAlignment="1" pivotButton="0" quotePrefix="0" xfId="0">
      <alignment horizontal="left" vertical="center"/>
    </xf>
    <xf numFmtId="0" fontId="106" fillId="0" borderId="0" applyAlignment="1" pivotButton="0" quotePrefix="0" xfId="0">
      <alignment vertical="center"/>
    </xf>
    <xf numFmtId="0" fontId="108" fillId="2" borderId="1" applyAlignment="1" pivotButton="0" quotePrefix="0" xfId="0">
      <alignment horizontal="center" vertical="center"/>
    </xf>
    <xf numFmtId="0" fontId="109" fillId="18" borderId="30" applyAlignment="1" pivotButton="0" quotePrefix="0" xfId="0">
      <alignment horizontal="center" vertical="center"/>
    </xf>
    <xf numFmtId="0" fontId="106" fillId="17" borderId="31" applyAlignment="1" pivotButton="0" quotePrefix="0" xfId="0">
      <alignment horizontal="center" vertical="center"/>
    </xf>
    <xf numFmtId="0" fontId="106" fillId="17" borderId="32" applyAlignment="1" pivotButton="0" quotePrefix="0" xfId="0">
      <alignment horizontal="center" vertical="center"/>
    </xf>
    <xf numFmtId="0" fontId="122" fillId="35" borderId="18" applyAlignment="1" pivotButton="0" quotePrefix="0" xfId="0">
      <alignment horizontal="center"/>
    </xf>
    <xf numFmtId="0" fontId="106" fillId="17" borderId="18" pivotButton="0" quotePrefix="0" xfId="0"/>
    <xf numFmtId="0" fontId="106" fillId="0" borderId="39" pivotButton="0" quotePrefix="0" xfId="0"/>
    <xf numFmtId="0" fontId="106" fillId="0" borderId="39" applyAlignment="1" pivotButton="0" quotePrefix="0" xfId="0">
      <alignment horizontal="center"/>
    </xf>
    <xf numFmtId="164" fontId="110" fillId="4" borderId="1" applyAlignment="1" pivotButton="0" quotePrefix="0" xfId="0">
      <alignment horizontal="center"/>
    </xf>
    <xf numFmtId="164" fontId="110" fillId="5" borderId="1" applyAlignment="1" pivotButton="0" quotePrefix="0" xfId="0">
      <alignment horizontal="center"/>
    </xf>
    <xf numFmtId="10" fontId="110" fillId="4" borderId="1" applyAlignment="1" pivotButton="0" quotePrefix="0" xfId="0">
      <alignment horizontal="center"/>
    </xf>
    <xf numFmtId="10" fontId="110" fillId="5" borderId="1" applyAlignment="1" pivotButton="0" quotePrefix="0" xfId="0">
      <alignment horizontal="center"/>
    </xf>
    <xf numFmtId="10" fontId="110" fillId="8" borderId="1" applyAlignment="1" pivotButton="0" quotePrefix="0" xfId="0">
      <alignment horizontal="center"/>
    </xf>
    <xf numFmtId="0" fontId="116" fillId="11" borderId="1" applyAlignment="1" pivotButton="0" quotePrefix="0" xfId="0">
      <alignment horizontal="center"/>
    </xf>
    <xf numFmtId="3" fontId="118" fillId="4" borderId="1" applyAlignment="1" pivotButton="0" quotePrefix="0" xfId="0">
      <alignment horizontal="center"/>
    </xf>
    <xf numFmtId="3" fontId="110" fillId="5" borderId="1" applyAlignment="1" pivotButton="0" quotePrefix="0" xfId="0">
      <alignment horizontal="center"/>
    </xf>
    <xf numFmtId="3" fontId="113" fillId="6" borderId="1" applyAlignment="1" pivotButton="0" quotePrefix="0" xfId="0">
      <alignment horizontal="center"/>
    </xf>
    <xf numFmtId="3" fontId="119" fillId="8" borderId="1" applyAlignment="1" pivotButton="0" quotePrefix="0" xfId="0">
      <alignment horizontal="center"/>
    </xf>
    <xf numFmtId="167" fontId="120" fillId="7" borderId="1" applyAlignment="1" pivotButton="0" quotePrefix="0" xfId="0">
      <alignment horizontal="center"/>
    </xf>
    <xf numFmtId="167" fontId="116" fillId="11" borderId="1" applyAlignment="1" pivotButton="0" quotePrefix="0" xfId="0">
      <alignment horizontal="center"/>
    </xf>
    <xf numFmtId="0" fontId="106" fillId="0" borderId="0" applyAlignment="1" pivotButton="0" quotePrefix="0" xfId="0">
      <alignment horizontal="center"/>
    </xf>
    <xf numFmtId="0" fontId="110" fillId="4" borderId="1" applyAlignment="1" pivotButton="0" quotePrefix="0" xfId="0">
      <alignment horizontal="left" indent="1"/>
    </xf>
    <xf numFmtId="0" fontId="110" fillId="5" borderId="1" applyAlignment="1" pivotButton="0" quotePrefix="0" xfId="0">
      <alignment horizontal="left" indent="1"/>
    </xf>
    <xf numFmtId="0" fontId="110" fillId="8" borderId="1" applyAlignment="1" pivotButton="0" quotePrefix="0" xfId="0">
      <alignment horizontal="left" indent="1"/>
    </xf>
    <xf numFmtId="0" fontId="110" fillId="4" borderId="1" applyAlignment="1" pivotButton="0" quotePrefix="0" xfId="0">
      <alignment horizontal="center"/>
    </xf>
    <xf numFmtId="0" fontId="110" fillId="5" borderId="1" applyAlignment="1" pivotButton="0" quotePrefix="0" xfId="0">
      <alignment horizontal="center"/>
    </xf>
    <xf numFmtId="0" fontId="110" fillId="8" borderId="1" applyAlignment="1" pivotButton="0" quotePrefix="0" xfId="0">
      <alignment horizontal="center"/>
    </xf>
    <xf numFmtId="0" fontId="108" fillId="2" borderId="1" applyAlignment="1" pivotButton="0" quotePrefix="0" xfId="0">
      <alignment horizontal="left"/>
    </xf>
    <xf numFmtId="0" fontId="113" fillId="6" borderId="1" applyAlignment="1" pivotButton="0" quotePrefix="0" xfId="0">
      <alignment horizontal="center"/>
    </xf>
    <xf numFmtId="0" fontId="119" fillId="8" borderId="1" applyAlignment="1" pivotButton="0" quotePrefix="0" xfId="0">
      <alignment horizontal="center"/>
    </xf>
    <xf numFmtId="167" fontId="116" fillId="0" borderId="1" pivotButton="0" quotePrefix="0" xfId="0"/>
    <xf numFmtId="167" fontId="120" fillId="0" borderId="1" pivotButton="0" quotePrefix="0" xfId="0"/>
    <xf numFmtId="164" fontId="116" fillId="0" borderId="1" pivotButton="0" quotePrefix="0" xfId="0"/>
    <xf numFmtId="0" fontId="116" fillId="0" borderId="1" pivotButton="0" quotePrefix="0" xfId="0"/>
    <xf numFmtId="0" fontId="25" fillId="25" borderId="18" pivotButton="0" quotePrefix="0" xfId="0"/>
    <xf numFmtId="0" fontId="20" fillId="20" borderId="18" pivotButton="0" quotePrefix="0" xfId="0"/>
    <xf numFmtId="0" fontId="22" fillId="29" borderId="18" pivotButton="0" quotePrefix="0" xfId="0"/>
    <xf numFmtId="1" fontId="0" fillId="0" borderId="0" pivotButton="0" quotePrefix="0" xfId="0"/>
    <xf numFmtId="174" fontId="0" fillId="0" borderId="0" pivotButton="0" quotePrefix="0" xfId="0"/>
    <xf numFmtId="167" fontId="0" fillId="0" borderId="0" pivotButton="0" quotePrefix="0" xfId="0"/>
    <xf numFmtId="1" fontId="0" fillId="26" borderId="0" pivotButton="0" quotePrefix="0" xfId="0"/>
    <xf numFmtId="174" fontId="0" fillId="26" borderId="0" pivotButton="0" quotePrefix="0" xfId="0"/>
    <xf numFmtId="167" fontId="0" fillId="26" borderId="0" pivotButton="0" quotePrefix="0" xfId="0"/>
    <xf numFmtId="1" fontId="29" fillId="0" borderId="0" pivotButton="0" quotePrefix="0" xfId="0"/>
    <xf numFmtId="0" fontId="20" fillId="27" borderId="18" pivotButton="0" quotePrefix="0" xfId="0"/>
    <xf numFmtId="167" fontId="0" fillId="25" borderId="0" pivotButton="0" quotePrefix="0" xfId="0"/>
    <xf numFmtId="0" fontId="22" fillId="19" borderId="18" pivotButton="0" quotePrefix="0" xfId="0"/>
    <xf numFmtId="0" fontId="22" fillId="18" borderId="18" pivotButton="0" quotePrefix="0" xfId="0"/>
    <xf numFmtId="1" fontId="123" fillId="0" borderId="52" applyAlignment="1" pivotButton="0" quotePrefix="0" xfId="0">
      <alignment horizontal="center"/>
    </xf>
    <xf numFmtId="175" fontId="124" fillId="0" borderId="52" pivotButton="0" quotePrefix="0" xfId="0"/>
    <xf numFmtId="168" fontId="124" fillId="0" borderId="52" pivotButton="0" quotePrefix="0" xfId="0"/>
  </cellXfs>
  <cellStyles count="2">
    <cellStyle name="Normal" xfId="0" builtinId="0"/>
    <cellStyle name="Hyperlink" xfId="1" builtinId="8"/>
  </cellStyles>
  <dxfs count="6">
    <dxf>
      <fill>
        <patternFill patternType="solid">
          <fgColor indexed="64"/>
          <bgColor rgb="FF90EE90"/>
        </patternFill>
      </fill>
    </dxf>
    <dxf>
      <fill>
        <patternFill patternType="solid">
          <fgColor indexed="64"/>
          <bgColor rgb="FFFFE066"/>
        </patternFill>
      </fill>
    </dxf>
    <dxf>
      <font>
        <b val="1"/>
        <color rgb="FFFFFFFF"/>
      </font>
      <fill>
        <patternFill patternType="solid">
          <fgColor indexed="64"/>
          <bgColor rgb="FFFF6B6B"/>
        </patternFill>
      </fill>
    </dxf>
    <dxf>
      <fill>
        <patternFill patternType="solid">
          <fgColor indexed="64"/>
          <bgColor rgb="FFFFE066"/>
        </patternFill>
      </fill>
    </dxf>
    <dxf>
      <font>
        <b val="1"/>
        <color rgb="FFFFFFFF"/>
      </font>
      <fill>
        <patternFill patternType="solid">
          <fgColor indexed="64"/>
          <bgColor rgb="FFFF6B6B"/>
        </patternFill>
      </fill>
    </dxf>
    <dxf>
      <font>
        <name val="Segoe UI"/>
        <b val="1"/>
        <color rgb="00854D0E"/>
        <sz val="10"/>
      </font>
      <fill>
        <patternFill patternType="solid">
          <fgColor rgb="00FEF08A"/>
          <bgColor rgb="00FEF08A"/>
        </patternFill>
      </fill>
      <border>
        <left style="thin">
          <color rgb="00EAB308"/>
        </left>
        <right style="thin">
          <color rgb="00EAB308"/>
        </right>
        <top style="medium">
          <color rgb="00EAB308"/>
        </top>
        <bottom style="medium">
          <color rgb="00EAB308"/>
        </bottom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53"/>
  <sheetViews>
    <sheetView zoomScale="70" zoomScaleNormal="70" workbookViewId="0">
      <pane ySplit="6" topLeftCell="A7" activePane="bottomLeft" state="frozen"/>
      <selection pane="bottomLeft" activeCell="B13" sqref="B13"/>
    </sheetView>
  </sheetViews>
  <sheetFormatPr baseColWidth="8" defaultRowHeight="14.4"/>
  <cols>
    <col width="41.83984375" customWidth="1" style="99" min="1" max="1"/>
    <col width="19" customWidth="1" style="99" min="2" max="2"/>
    <col width="28.578125" customWidth="1" style="99" min="3" max="3"/>
    <col width="16.15625" customWidth="1" style="99" min="4" max="8"/>
    <col width="13.26171875" customWidth="1" style="99" min="10" max="10"/>
    <col width="19" customWidth="1" style="99" min="11" max="14"/>
  </cols>
  <sheetData>
    <row r="1" ht="18.3" customHeight="1" s="99">
      <c r="A1" s="105" t="inlineStr">
        <is>
          <t>AIRBORNE SNOW OBSERVATORIES, INC. — HEADCOUNT RUNWAY &amp; CASH SENSITIVITY</t>
        </is>
      </c>
    </row>
    <row r="2">
      <c r="A2" t="inlineStr">
        <is>
          <t>100% Offline Model | Zero proprietary accounting records. Confidential customer data is completely synthetic. All figures are normalized. Parametric benchmarks for structural testing are pulled from public online Google search.</t>
        </is>
      </c>
    </row>
    <row r="3">
      <c r="A3" s="511" t="inlineStr">
        <is>
          <t>📝 INSTRUCTIONS: Edit the YELLOW cells below to run your own scenarios. All other cells are formula-driven.</t>
        </is>
      </c>
    </row>
    <row r="5">
      <c r="A5" s="512" t="inlineStr">
        <is>
          <t>═══ INPUT ASSUMPTIONS (EDIT THESE) ═══</t>
        </is>
      </c>
      <c r="J5" s="513" t="inlineStr">
        <is>
          <t>═══ SENSITIVITY: FTE REDUCTION SCENARIOS ═══</t>
        </is>
      </c>
    </row>
    <row r="7">
      <c r="A7" t="inlineStr">
        <is>
          <t>Current Headcount (FTEs)</t>
        </is>
      </c>
      <c r="B7" s="92" t="n">
        <v>30</v>
      </c>
      <c r="C7" s="93" t="inlineStr">
        <is>
          <t>employees</t>
        </is>
      </c>
      <c r="J7" s="95" t="inlineStr">
        <is>
          <t>FTE Cuts</t>
        </is>
      </c>
      <c r="K7" s="95" t="inlineStr">
        <is>
          <t>Monthly Savings</t>
        </is>
      </c>
      <c r="L7" s="95" t="inlineStr">
        <is>
          <t>Severance Cost</t>
        </is>
      </c>
      <c r="M7" s="95" t="inlineStr">
        <is>
          <t>Payback (mo)</t>
        </is>
      </c>
      <c r="N7" s="95" t="inlineStr">
        <is>
          <t>Annual Net Savings</t>
        </is>
      </c>
    </row>
    <row r="8">
      <c r="A8" t="inlineStr">
        <is>
          <t>Avg Fully-Loaded Cost per FTE ($K/year)</t>
        </is>
      </c>
      <c r="B8" s="92" t="n">
        <v>115000</v>
      </c>
      <c r="C8" s="93" t="inlineStr">
        <is>
          <t>$K per year</t>
        </is>
      </c>
      <c r="J8" s="525" t="n">
        <v>0</v>
      </c>
      <c r="K8" s="526">
        <f>J8*($B$8/12)</f>
        <v/>
      </c>
      <c r="L8" s="526">
        <f>J8*($B$8/52)*$B$16</f>
        <v/>
      </c>
      <c r="M8" s="527">
        <f>IFERROR(L8/K8,0)</f>
        <v/>
      </c>
      <c r="N8" s="526">
        <f>(K8*12)-L8</f>
        <v/>
      </c>
    </row>
    <row r="9">
      <c r="A9" t="inlineStr">
        <is>
          <t>Planned FTE Reductions</t>
        </is>
      </c>
      <c r="B9" s="92" t="n">
        <v>3</v>
      </c>
      <c r="C9" s="93" t="inlineStr">
        <is>
          <t>employees to exit</t>
        </is>
      </c>
      <c r="J9" s="525" t="n">
        <v>1</v>
      </c>
      <c r="K9" s="526">
        <f>J9*($B$8/12)</f>
        <v/>
      </c>
      <c r="L9" s="526">
        <f>J9*($B$8/52)*$B$16</f>
        <v/>
      </c>
      <c r="M9" s="527">
        <f>IFERROR(L9/K9,0)</f>
        <v/>
      </c>
      <c r="N9" s="526">
        <f>(K9*12)-L9</f>
        <v/>
      </c>
    </row>
    <row r="10">
      <c r="A10" t="inlineStr">
        <is>
          <t>Starting Cash Balance</t>
        </is>
      </c>
      <c r="B10" s="92" t="n">
        <v>2500000</v>
      </c>
      <c r="C10" s="93" t="inlineStr">
        <is>
          <t>$K</t>
        </is>
      </c>
      <c r="J10" s="525" t="n">
        <v>2</v>
      </c>
      <c r="K10" s="526">
        <f>J10*($B$8/12)</f>
        <v/>
      </c>
      <c r="L10" s="526">
        <f>J10*($B$8/52)*$B$16</f>
        <v/>
      </c>
      <c r="M10" s="527">
        <f>IFERROR(L10/K10,0)</f>
        <v/>
      </c>
      <c r="N10" s="526">
        <f>(K10*12)-L10</f>
        <v/>
      </c>
    </row>
    <row r="11">
      <c r="A11" t="inlineStr">
        <is>
          <t>Non-Payroll Monthly OpEx</t>
        </is>
      </c>
      <c r="B11" s="92" t="n">
        <v>250000</v>
      </c>
      <c r="C11" s="93" t="inlineStr">
        <is>
          <t>rent, software, insurance, etc.</t>
        </is>
      </c>
      <c r="J11" s="525" t="n">
        <v>3</v>
      </c>
      <c r="K11" s="526">
        <f>J11*($B$8/12)</f>
        <v/>
      </c>
      <c r="L11" s="526">
        <f>J11*($B$8/52)*$B$16</f>
        <v/>
      </c>
      <c r="M11" s="527">
        <f>IFERROR(L11/K11,0)</f>
        <v/>
      </c>
      <c r="N11" s="526">
        <f>(K11*12)-L11</f>
        <v/>
      </c>
    </row>
    <row r="12">
      <c r="A12" t="inlineStr">
        <is>
          <t>Monthly Revenue (Down Season)</t>
        </is>
      </c>
      <c r="B12" s="92" t="n">
        <v>150000</v>
      </c>
      <c r="C12" s="93" t="inlineStr">
        <is>
          <t>gov retainers, minimal ops</t>
        </is>
      </c>
      <c r="J12" s="525" t="n">
        <v>4</v>
      </c>
      <c r="K12" s="526">
        <f>J12*($B$8/12)</f>
        <v/>
      </c>
      <c r="L12" s="526">
        <f>J12*($B$8/52)*$B$16</f>
        <v/>
      </c>
      <c r="M12" s="527">
        <f>IFERROR(L12/K12,0)</f>
        <v/>
      </c>
      <c r="N12" s="526">
        <f>(K12*12)-L12</f>
        <v/>
      </c>
    </row>
    <row r="13">
      <c r="A13" t="inlineStr">
        <is>
          <t>Minimum Cash Reserve</t>
        </is>
      </c>
      <c r="B13" s="92" t="n">
        <v>1500000</v>
      </c>
      <c r="C13" s="93" t="inlineStr">
        <is>
          <t>Operating liquidity floor</t>
        </is>
      </c>
      <c r="J13" s="525" t="n">
        <v>5</v>
      </c>
      <c r="K13" s="526">
        <f>J13*($B$8/12)</f>
        <v/>
      </c>
      <c r="L13" s="526">
        <f>J13*($B$8/52)*$B$16</f>
        <v/>
      </c>
      <c r="M13" s="527">
        <f>IFERROR(L13/K13,0)</f>
        <v/>
      </c>
      <c r="N13" s="526">
        <f>(K13*12)-L13</f>
        <v/>
      </c>
    </row>
    <row r="14">
      <c r="A14" t="inlineStr">
        <is>
          <t>Scenario Start Month</t>
        </is>
      </c>
      <c r="B14" s="92" t="inlineStr">
        <is>
          <t>May</t>
        </is>
      </c>
      <c r="C14" s="93" t="inlineStr">
        <is>
          <t>scenario start</t>
        </is>
      </c>
      <c r="J14" s="525" t="n">
        <v>6</v>
      </c>
      <c r="K14" s="526">
        <f>J14*($B$8/12)</f>
        <v/>
      </c>
      <c r="L14" s="526">
        <f>J14*($B$8/52)*$B$16</f>
        <v/>
      </c>
      <c r="M14" s="527">
        <f>IFERROR(L14/K14,0)</f>
        <v/>
      </c>
      <c r="N14" s="526">
        <f>(K14*12)-L14</f>
        <v/>
      </c>
    </row>
    <row r="15">
      <c r="A15" t="inlineStr">
        <is>
          <t>Number of Months to Project</t>
        </is>
      </c>
      <c r="B15" s="92" t="n">
        <v>6</v>
      </c>
      <c r="C15" s="93" t="inlineStr">
        <is>
          <t>projection horizon</t>
        </is>
      </c>
      <c r="J15" s="525" t="n">
        <v>7</v>
      </c>
      <c r="K15" s="526">
        <f>J15*($B$8/12)</f>
        <v/>
      </c>
      <c r="L15" s="526">
        <f>J15*($B$8/52)*$B$16</f>
        <v/>
      </c>
      <c r="M15" s="527">
        <f>IFERROR(L15/K15,0)</f>
        <v/>
      </c>
      <c r="N15" s="526">
        <f>(K15*12)-L15</f>
        <v/>
      </c>
    </row>
    <row r="16">
      <c r="A16" t="inlineStr">
        <is>
          <t>Severance Weeks per FTE</t>
        </is>
      </c>
      <c r="B16" s="92" t="n">
        <v>4</v>
      </c>
      <c r="C16" s="93" t="inlineStr">
        <is>
          <t>weeks of base pay</t>
        </is>
      </c>
      <c r="J16" s="525" t="n">
        <v>8</v>
      </c>
      <c r="K16" s="526">
        <f>J16*($B$8/12)</f>
        <v/>
      </c>
      <c r="L16" s="526">
        <f>J16*($B$8/52)*$B$16</f>
        <v/>
      </c>
      <c r="M16" s="527">
        <f>IFERROR(L16/K16,0)</f>
        <v/>
      </c>
      <c r="N16" s="526">
        <f>(K16*12)-L16</f>
        <v/>
      </c>
    </row>
    <row r="17">
      <c r="J17" s="525" t="n">
        <v>9</v>
      </c>
      <c r="K17" s="526">
        <f>J17*($B$8/12)</f>
        <v/>
      </c>
      <c r="L17" s="526">
        <f>J17*($B$8/52)*$B$16</f>
        <v/>
      </c>
      <c r="M17" s="527">
        <f>IFERROR(L17/K17,0)</f>
        <v/>
      </c>
      <c r="N17" s="526">
        <f>(K17*12)-L17</f>
        <v/>
      </c>
    </row>
    <row r="18">
      <c r="A18" s="521" t="inlineStr">
        <is>
          <t>═══ CALCULATED METRICS (AUTO-UPDATED) ═══</t>
        </is>
      </c>
      <c r="J18" s="525" t="n">
        <v>10</v>
      </c>
      <c r="K18" s="526">
        <f>J18*($B$8/12)</f>
        <v/>
      </c>
      <c r="L18" s="526">
        <f>J18*($B$8/52)*$B$16</f>
        <v/>
      </c>
      <c r="M18" s="527">
        <f>IFERROR(L18/K18,0)</f>
        <v/>
      </c>
      <c r="N18" s="526">
        <f>(K18*12)-L18</f>
        <v/>
      </c>
    </row>
    <row r="19">
      <c r="J19" t="inlineStr">
        <is>
          <t> </t>
        </is>
      </c>
    </row>
    <row r="20">
      <c r="A20" t="inlineStr">
        <is>
          <t>Monthly Payroll (Current)</t>
        </is>
      </c>
      <c r="B20" s="522">
        <f>B7*(B8/12)</f>
        <v/>
      </c>
      <c r="J20" t="inlineStr">
        <is>
          <t>💡 Active scenario highlighted in yellow</t>
        </is>
      </c>
    </row>
    <row r="21">
      <c r="A21" t="inlineStr">
        <is>
          <t>Monthly Payroll (Post-Reduction)</t>
        </is>
      </c>
      <c r="B21" s="522">
        <f>(B7-B9)*(B8/12)</f>
        <v/>
      </c>
    </row>
    <row r="22">
      <c r="A22" t="inlineStr">
        <is>
          <t>Monthly Payroll Savings</t>
        </is>
      </c>
      <c r="B22" s="522">
        <f>B20-B21</f>
        <v/>
      </c>
    </row>
    <row r="23">
      <c r="A23" t="inlineStr">
        <is>
          <t>Annual Payroll Savings</t>
        </is>
      </c>
      <c r="B23" s="522">
        <f>B22*12</f>
        <v/>
      </c>
    </row>
    <row r="24">
      <c r="A24" t="inlineStr">
        <is>
          <t>One-Time Severance Cost</t>
        </is>
      </c>
      <c r="B24" s="522">
        <f>B9*(B8/52)*B16</f>
        <v/>
      </c>
    </row>
    <row r="25">
      <c r="B25" s="522" t="n"/>
    </row>
    <row r="26">
      <c r="A26" t="inlineStr">
        <is>
          <t>Total Monthly Burn (Current)</t>
        </is>
      </c>
      <c r="B26" s="522">
        <f>B20+B11</f>
        <v/>
      </c>
    </row>
    <row r="27">
      <c r="A27" t="inlineStr">
        <is>
          <t>Total Monthly Burn (Post-Reduction)</t>
        </is>
      </c>
      <c r="B27" s="522">
        <f>B21+B11</f>
        <v/>
      </c>
    </row>
    <row r="28">
      <c r="A28" t="inlineStr">
        <is>
          <t>Net Monthly Cash Flow (Post-Reduction)</t>
        </is>
      </c>
      <c r="B28" s="522">
        <f>B12-B27</f>
        <v/>
      </c>
    </row>
    <row r="30">
      <c r="A30" s="523" t="inlineStr">
        <is>
          <t>═══ CASH RUNWAY PROJECTION ═══</t>
        </is>
      </c>
    </row>
    <row r="32">
      <c r="A32" s="95" t="inlineStr">
        <is>
          <t>Month</t>
        </is>
      </c>
      <c r="B32" s="95" t="inlineStr">
        <is>
          <t>Beginning Cash</t>
        </is>
      </c>
      <c r="C32" s="95" t="inlineStr">
        <is>
          <t>Revenue</t>
        </is>
      </c>
      <c r="D32" s="95" t="inlineStr">
        <is>
          <t>Payroll</t>
        </is>
      </c>
      <c r="E32" s="95" t="inlineStr">
        <is>
          <t>Other OpEx</t>
        </is>
      </c>
      <c r="F32" s="95" t="inlineStr">
        <is>
          <t>Severance</t>
        </is>
      </c>
      <c r="G32" s="95" t="inlineStr">
        <is>
          <t>Net Cash Flow</t>
        </is>
      </c>
      <c r="H32" s="95" t="inlineStr">
        <is>
          <t>Ending Cash</t>
        </is>
      </c>
    </row>
    <row r="33">
      <c r="A33" t="inlineStr">
        <is>
          <t>Month 1 (Reduction)</t>
        </is>
      </c>
      <c r="B33" s="516">
        <f>B10</f>
        <v/>
      </c>
      <c r="C33" s="516">
        <f>B12</f>
        <v/>
      </c>
      <c r="D33" s="516">
        <f>B21</f>
        <v/>
      </c>
      <c r="E33" s="516">
        <f>B11</f>
        <v/>
      </c>
      <c r="F33" s="516">
        <f>B24</f>
        <v/>
      </c>
      <c r="G33" s="516">
        <f>C33-D33-E33-F33</f>
        <v/>
      </c>
      <c r="H33" s="516">
        <f>B33+G33</f>
        <v/>
      </c>
    </row>
    <row r="34">
      <c r="A34" t="inlineStr">
        <is>
          <t>Month 2</t>
        </is>
      </c>
      <c r="B34" s="516">
        <f>H33</f>
        <v/>
      </c>
      <c r="C34" s="516">
        <f>$B$12</f>
        <v/>
      </c>
      <c r="D34" s="516">
        <f>$B$21</f>
        <v/>
      </c>
      <c r="E34" s="516">
        <f>$B$11</f>
        <v/>
      </c>
      <c r="F34" s="516" t="n">
        <v>0</v>
      </c>
      <c r="G34" s="516">
        <f>C34-D34-E34-F34</f>
        <v/>
      </c>
      <c r="H34" s="516">
        <f>B34+G34</f>
        <v/>
      </c>
    </row>
    <row r="35">
      <c r="A35" t="inlineStr">
        <is>
          <t>Month 3</t>
        </is>
      </c>
      <c r="B35" s="516">
        <f>H34</f>
        <v/>
      </c>
      <c r="C35" s="516">
        <f>$B$12</f>
        <v/>
      </c>
      <c r="D35" s="516">
        <f>$B$21</f>
        <v/>
      </c>
      <c r="E35" s="516">
        <f>$B$11</f>
        <v/>
      </c>
      <c r="F35" s="516" t="n">
        <v>0</v>
      </c>
      <c r="G35" s="516">
        <f>C35-D35-E35-F35</f>
        <v/>
      </c>
      <c r="H35" s="516">
        <f>B35+G35</f>
        <v/>
      </c>
    </row>
    <row r="36">
      <c r="A36" t="inlineStr">
        <is>
          <t>Month 4</t>
        </is>
      </c>
      <c r="B36" s="516">
        <f>H35</f>
        <v/>
      </c>
      <c r="C36" s="516">
        <f>$B$12</f>
        <v/>
      </c>
      <c r="D36" s="516">
        <f>$B$21</f>
        <v/>
      </c>
      <c r="E36" s="516">
        <f>$B$11</f>
        <v/>
      </c>
      <c r="F36" s="516" t="n">
        <v>0</v>
      </c>
      <c r="G36" s="516">
        <f>C36-D36-E36-F36</f>
        <v/>
      </c>
      <c r="H36" s="516">
        <f>B36+G36</f>
        <v/>
      </c>
    </row>
    <row r="37">
      <c r="A37" t="inlineStr">
        <is>
          <t>Month 5</t>
        </is>
      </c>
      <c r="B37" s="516">
        <f>H36</f>
        <v/>
      </c>
      <c r="C37" s="516">
        <f>$B$12</f>
        <v/>
      </c>
      <c r="D37" s="516">
        <f>$B$21</f>
        <v/>
      </c>
      <c r="E37" s="516">
        <f>$B$11</f>
        <v/>
      </c>
      <c r="F37" s="516" t="n">
        <v>0</v>
      </c>
      <c r="G37" s="516">
        <f>C37-D37-E37-F37</f>
        <v/>
      </c>
      <c r="H37" s="516">
        <f>B37+G37</f>
        <v/>
      </c>
    </row>
    <row r="38">
      <c r="A38" t="inlineStr">
        <is>
          <t>Month 6</t>
        </is>
      </c>
      <c r="B38" s="516">
        <f>H37</f>
        <v/>
      </c>
      <c r="C38" s="516">
        <f>$B$12</f>
        <v/>
      </c>
      <c r="D38" s="516">
        <f>$B$21</f>
        <v/>
      </c>
      <c r="E38" s="516">
        <f>$B$11</f>
        <v/>
      </c>
      <c r="F38" s="516" t="n">
        <v>0</v>
      </c>
      <c r="G38" s="516">
        <f>C38-D38-E38-F38</f>
        <v/>
      </c>
      <c r="H38" s="516">
        <f>B38+G38</f>
        <v/>
      </c>
    </row>
    <row r="40">
      <c r="A40" s="524" t="inlineStr">
        <is>
          <t>═══ SCENARIO SUMMARY ═══</t>
        </is>
      </c>
      <c r="E40" s="67" t="inlineStr">
        <is>
          <t>QUICK SCENARIOS TO TRY:</t>
        </is>
      </c>
    </row>
    <row r="42">
      <c r="A42" t="inlineStr">
        <is>
          <t>Months Until Cash Negative</t>
        </is>
      </c>
      <c r="B42" s="522">
        <f>COUNTIF(H33:H38,"&gt;=0")</f>
        <v/>
      </c>
      <c r="E42" s="97" t="inlineStr">
        <is>
          <t>• Aggressive: 6 FTEs, $1,500K start</t>
        </is>
      </c>
    </row>
    <row r="43">
      <c r="A43" t="inlineStr">
        <is>
          <t>Minimum Cash Point ($K)</t>
        </is>
      </c>
      <c r="B43" s="522">
        <f>MIN(H33:H38)</f>
        <v/>
      </c>
      <c r="E43" s="97" t="inlineStr">
        <is>
          <t>• Moderate: 3 FTEs, $1,250K start (default)</t>
        </is>
      </c>
    </row>
    <row r="44">
      <c r="A44" t="inlineStr">
        <is>
          <t>Revolver Draw Required ($K)</t>
        </is>
      </c>
      <c r="B44" s="522">
        <f>MAX(0, B13-B43)</f>
        <v/>
      </c>
      <c r="E44" s="97" t="inlineStr">
        <is>
          <t>• Conservative: 2 FTEs, $1,000K start</t>
        </is>
      </c>
    </row>
    <row r="45">
      <c r="A45" t="inlineStr">
        <is>
          <t>Breakeven Monthly Revenue Needed ($K)</t>
        </is>
      </c>
      <c r="B45" s="522">
        <f>B27</f>
        <v/>
      </c>
      <c r="E45" s="97" t="inlineStr">
        <is>
          <t>• Higher severance: 8 weeks instead of 4</t>
        </is>
      </c>
    </row>
    <row r="46">
      <c r="B46" s="522" t="n"/>
      <c r="E46" s="97" t="inlineStr">
        <is>
          <t>• Lower burn: Reduce non-payroll to $200K</t>
        </is>
      </c>
    </row>
    <row r="47">
      <c r="A47" t="inlineStr">
        <is>
          <t>ROI on Severance (months to payback)</t>
        </is>
      </c>
      <c r="B47" s="522">
        <f>IF(B22&gt;0, B24/B22, 0)</f>
        <v/>
      </c>
    </row>
    <row r="48">
      <c r="A48" t="inlineStr">
        <is>
          <t>Annual Net Savings After Severance ($K)</t>
        </is>
      </c>
      <c r="B48" s="522">
        <f>B23-B24</f>
        <v/>
      </c>
    </row>
    <row r="50">
      <c r="A50" s="67" t="inlineStr">
        <is>
          <t>COLOR KEY:</t>
        </is>
      </c>
    </row>
    <row r="51">
      <c r="A51" s="96" t="inlineStr">
        <is>
          <t>🟢 Green = Cash above minimum threshold</t>
        </is>
      </c>
    </row>
    <row r="52">
      <c r="A52" s="96" t="inlineStr">
        <is>
          <t>🟡 Yellow = Cash positive but below threshold (revolver warning)</t>
        </is>
      </c>
    </row>
    <row r="53">
      <c r="A53" s="96" t="inlineStr">
        <is>
          <t>🔴 Red = Cash negative (critical)</t>
        </is>
      </c>
    </row>
  </sheetData>
  <mergeCells count="7">
    <mergeCell ref="A3:H3"/>
    <mergeCell ref="A30:H30"/>
    <mergeCell ref="A5:C5"/>
    <mergeCell ref="J5:N5"/>
    <mergeCell ref="A40:C40"/>
    <mergeCell ref="A18:C18"/>
    <mergeCell ref="A1:H1"/>
  </mergeCells>
  <conditionalFormatting sqref="H33:H38">
    <cfRule type="cellIs" priority="1" operator="lessThan" dxfId="2">
      <formula>0</formula>
    </cfRule>
    <cfRule type="expression" priority="2" dxfId="1">
      <formula>AND(H33&gt;=0, H33&lt;$B$13)</formula>
    </cfRule>
    <cfRule type="cellIs" priority="3" operator="greaterThanOrEqual" dxfId="0">
      <formula>$B$13</formula>
    </cfRule>
  </conditionalFormatting>
  <conditionalFormatting sqref="J8:N18">
    <cfRule type="expression" priority="4" dxfId="5">
      <formula>$J8=$B$9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2026-07-04T09:46:01Z</dcterms:created>
  <dcterms:modified xsi:type="dcterms:W3CDTF">2026-09-11T23:44:47Z</dcterms:modified>
  <cp:lastModifiedBy>Daniel Smith</cp:lastModifiedBy>
</cp:coreProperties>
</file>